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20-5C Karaoke/"/>
    </mc:Choice>
  </mc:AlternateContent>
  <xr:revisionPtr revIDLastSave="0" documentId="8_{CD8064B8-8DB4-4003-8C9D-27BB73E2A119}" xr6:coauthVersionLast="47" xr6:coauthVersionMax="47" xr10:uidLastSave="{00000000-0000-0000-0000-000000000000}"/>
  <workbookProtection workbookAlgorithmName="SHA-512" workbookHashValue="E0FAuobxAUPYM5eq0rN0SxZlPRO+UkeFIDn+C05rqffyHDjeEtaLxZSf2R4b4oic44CqYrcVSNNNBf9vWxcr2w==" workbookSaltValue="oNNU5MRd8Mh7TtQgtlJqKA==" workbookSpinCount="100000" lockStructure="1"/>
  <bookViews>
    <workbookView xWindow="360" yWindow="1065" windowWidth="18615" windowHeight="18375" firstSheet="1" activeTab="1" xr2:uid="{00000000-000D-0000-FFFF-FFFF00000000}"/>
  </bookViews>
  <sheets>
    <sheet name="ENG" sheetId="1" state="hidden" r:id="rId1"/>
    <sheet name="FR" sheetId="4" r:id="rId2"/>
    <sheet name="Calcs" sheetId="2" state="hidden" r:id="rId3"/>
    <sheet name="Prov" sheetId="3" state="hidden" r:id="rId4"/>
  </sheets>
  <definedNames>
    <definedName name="_xlnm.Print_Area" localSheetId="0">ENG!$A$1:$AJ$123</definedName>
    <definedName name="_xlnm.Print_Area" localSheetId="1">FR!$A$1:$AJ$120</definedName>
    <definedName name="Province" localSheetId="1">FR!$A$2:$A$7</definedName>
    <definedName name="Province">ENG!$A$2:$A$8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8" i="1" l="1"/>
  <c r="AF41" i="4"/>
  <c r="V31" i="1"/>
  <c r="S31" i="1"/>
  <c r="AF36" i="1" l="1"/>
  <c r="V34" i="4" l="1"/>
  <c r="S34" i="4"/>
  <c r="AF39" i="4" l="1"/>
  <c r="AF43" i="4"/>
  <c r="A4" i="2"/>
  <c r="A27" i="2"/>
  <c r="A26" i="2"/>
  <c r="A25" i="2"/>
  <c r="A24" i="2"/>
  <c r="A7" i="2"/>
  <c r="A6" i="2"/>
  <c r="A5" i="2"/>
  <c r="B5" i="2"/>
  <c r="B6" i="2"/>
  <c r="B7" i="2"/>
  <c r="B4" i="2"/>
  <c r="D4" i="2" s="1"/>
  <c r="B25" i="2"/>
  <c r="B26" i="2"/>
  <c r="D26" i="2" s="1"/>
  <c r="B27" i="2"/>
  <c r="D27" i="2" s="1"/>
  <c r="B24" i="2"/>
  <c r="A14" i="2"/>
  <c r="A15" i="2"/>
  <c r="A16" i="2"/>
  <c r="A13" i="2"/>
  <c r="A32" i="2"/>
  <c r="B32" i="2" s="1"/>
  <c r="A33" i="2"/>
  <c r="B33" i="2" s="1"/>
  <c r="A34" i="2"/>
  <c r="B34" i="2" s="1"/>
  <c r="A31" i="2"/>
  <c r="B31" i="2" s="1"/>
  <c r="D25" i="2" l="1"/>
  <c r="D24" i="2"/>
  <c r="D5" i="2"/>
  <c r="B13" i="2"/>
  <c r="D6" i="2"/>
  <c r="D7" i="2"/>
  <c r="B16" i="2"/>
  <c r="B15" i="2"/>
  <c r="B14" i="2"/>
  <c r="AF80" i="2" l="1"/>
  <c r="AG79" i="3"/>
  <c r="AF40" i="1" l="1"/>
</calcChain>
</file>

<file path=xl/sharedStrings.xml><?xml version="1.0" encoding="utf-8"?>
<sst xmlns="http://schemas.openxmlformats.org/spreadsheetml/2006/main" count="143" uniqueCount="110">
  <si>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</si>
  <si>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</si>
  <si>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</si>
  <si>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Karaoke</t>
  </si>
  <si>
    <t>NS</t>
  </si>
  <si>
    <t>SCE 20/RSE 5C</t>
  </si>
  <si>
    <t>PE</t>
  </si>
  <si>
    <t>Notes to assist you in completing this form:</t>
  </si>
  <si>
    <t>NL</t>
  </si>
  <si>
    <t>• This license permits you to publicly perform (play) musical works by karaoke machines in a karaoke bar or an establishment, subject to the legal terms on reverse.
• Deadline to submit fee and report to Entandem is January 31 of the year covered by the license, except for first-time licenses.</t>
  </si>
  <si>
    <t>YK</t>
  </si>
  <si>
    <t>(if you are a new licensee, check here)</t>
  </si>
  <si>
    <t>Account Number:</t>
  </si>
  <si>
    <t>Years and/or Calendar Quarter (range):</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</si>
  <si>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</si>
  <si>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</si>
  <si>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</si>
  <si>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</si>
  <si>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</si>
  <si>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</si>
  <si>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</si>
  <si>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</si>
  <si>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</si>
  <si>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</si>
  <si>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</si>
  <si>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</si>
  <si>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Please check here if you prefer to receive correspondence by email</t>
  </si>
  <si>
    <t>Are you member of an Association?</t>
  </si>
  <si>
    <t>Association:</t>
  </si>
  <si>
    <t>How to calculate your fees</t>
  </si>
  <si>
    <t>Re:Sound:</t>
  </si>
  <si>
    <t>• Annual fee depends on the number of days a week the establishment is operated with karaoke: (a) $86.06 for 1-3 days a week; or (b) $124.00 for 4-7 days a week, plus taxes.</t>
  </si>
  <si>
    <t>SOCAN:</t>
  </si>
  <si>
    <t>• Annual fee depends on the number of days a week the establishment is operated with karaoke: (a) $205.20 for 1-3 days a week; or (b) $295.68 for 4-7 days a week, plus taxes.</t>
  </si>
  <si>
    <r>
      <t xml:space="preserve">Days of Karaoke Use </t>
    </r>
    <r>
      <rPr>
        <sz val="11"/>
        <rFont val="Calibri"/>
        <family val="2"/>
        <scheme val="minor"/>
      </rPr>
      <t>(per week)</t>
    </r>
  </si>
  <si>
    <t>Re:Sound Fee</t>
  </si>
  <si>
    <t>SOCAN Fee</t>
  </si>
  <si>
    <t>Check if 1-3 Days</t>
  </si>
  <si>
    <t>Check if 4-7 Days</t>
  </si>
  <si>
    <t>License Fee Subtotal</t>
  </si>
  <si>
    <t>Signature of Authorized Officer/Person</t>
  </si>
  <si>
    <t>Date</t>
  </si>
  <si>
    <t>By signing above, you agree that you have read and understood the Terms &amp; Conditions (see attached/reverse). All the information provided is correct and complete and you have authority to bind the licensee.</t>
  </si>
  <si>
    <r>
      <rPr>
        <b/>
        <sz val="10"/>
        <rFont val="Calibri"/>
        <family val="2"/>
        <scheme val="minor"/>
      </rPr>
      <t>Tax</t>
    </r>
    <r>
      <rPr>
        <sz val="10"/>
        <rFont val="Calibri"/>
        <family val="2"/>
        <scheme val="minor"/>
      </rPr>
      <t xml:space="preserve"> (QST #1226601046TQ0001 and GST/HST #720627314 RT0001)</t>
    </r>
  </si>
  <si>
    <t>Total (CAD)</t>
  </si>
  <si>
    <t>After you have read, completed, and signed this form, please send it along with your payment to:</t>
  </si>
  <si>
    <t>Entandem</t>
  </si>
  <si>
    <t>41 Valleybrook Drive</t>
  </si>
  <si>
    <t>Toronto, ON</t>
  </si>
  <si>
    <t>M3B 2S6</t>
  </si>
  <si>
    <r>
      <rPr>
        <b/>
        <u/>
        <sz val="16"/>
        <rFont val="Calibri"/>
        <family val="2"/>
        <scheme val="minor"/>
      </rPr>
      <t>Terms and Conditions</t>
    </r>
    <r>
      <rPr>
        <b/>
        <u/>
        <sz val="14"/>
        <rFont val="Calibri"/>
        <family val="2"/>
        <scheme val="minor"/>
      </rPr>
      <t xml:space="preserve">
</t>
    </r>
    <r>
      <rPr>
        <sz val="11"/>
        <rFont val="Calibri"/>
        <family val="2"/>
        <scheme val="minor"/>
      </rPr>
      <t xml:space="preserve">
</t>
    </r>
    <r>
      <rPr>
        <sz val="12"/>
        <rFont val="Calibri"/>
        <family val="2"/>
        <scheme val="minor"/>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</si>
  <si>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rPr>
        <sz val="12"/>
        <color rgb="FF000000"/>
        <rFont val="Calibri"/>
        <family val="2"/>
      </rPr>
      <t xml:space="preserve">
1. “You”,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
2. The license allows you to perform the Works in public (and to authorize same) by means of karaoke machines in the establishment or venue listed on this form at any time and as often as desired in the licensed year.
3. The license fees are calculated according to the tariffs based on information from your report or audit conducted by RE:SOUND and/or SOCAN and is subject to adjustment to reflect any subsequent reports, audits and approved tariffs. Applicable taxes are payable on all license fee amounts.
4. If the tariffs for a particular year are not approved by January 1 of that year, the most recent approved tariffs apply to that year until the new tariffs are approved, at which time license fees will be adjusted to reflect the newly approved tariffs.
5. The license renews automatically on January 1 of each year unless terminated by you or SOCAN with minimum 30 days’ advance written notice.
6. You will submit the license fee, applicable taxes and report to Entandem by no later than January 31 of each year covered by the license.
7. You will pay to Entandem any additional amount found due (including applicable taxes) as a result of any adjustment made to any fees within 10 days of being invoiced by Entandem.
8. You will keep records of all information necessary for the calculation of the license fees.
9. </t>
    </r>
    <r>
      <rPr>
        <b/>
        <sz val="12"/>
        <color rgb="FF000000"/>
        <rFont val="Calibri"/>
        <family val="2"/>
      </rPr>
      <t>POUR LICENCIÉ QUÉBECOIS / FOR QUÉBEC LICENSEE :</t>
    </r>
    <r>
      <rPr>
        <sz val="12"/>
        <color rgb="FF000000"/>
        <rFont val="Calibri"/>
        <family val="2"/>
      </rPr>
      <t xml:space="preserve">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
</t>
    </r>
  </si>
  <si>
    <t>Formulaire de Rapport</t>
  </si>
  <si>
    <t>Karaoké</t>
  </si>
  <si>
    <t>Notes pour vous aider à remplir ce formulaire:</t>
  </si>
  <si>
    <t>• Cette licence vous autorise à exécuter publiquement (jouer) des œuvres musicales à l’aide de machines à karaoké dans un bar ou un établissement de karaoké, conformément aux dispositions légales au verso.
• La date limite pour soumettre votre paiement et votre rapport à Entandem est le 31 janvier de l’année visée par la licence, sauf dans le cas d’une première licence.</t>
  </si>
  <si>
    <t>NT</t>
  </si>
  <si>
    <t>(Si vous êtes un nouveau licencié, cochez ici)</t>
  </si>
  <si>
    <t>Numéro de dossier:</t>
  </si>
  <si>
    <t>Années ou trimestres (période de déclaration):</t>
  </si>
  <si>
    <t>Nom de l'entreprise:</t>
  </si>
  <si>
    <t>Nom légal de l'organisation ou du propriétaire:</t>
  </si>
  <si>
    <t>Nom de la personne contact:</t>
  </si>
  <si>
    <t>Titre:</t>
  </si>
  <si>
    <t>Adresse (veuillez inclure une liste s'il y en a plus d'une):</t>
  </si>
  <si>
    <t>Ville:</t>
  </si>
  <si>
    <t>Code postal:</t>
  </si>
  <si>
    <t xml:space="preserve">Téléphone: </t>
  </si>
  <si>
    <t xml:space="preserve">Courriel: </t>
  </si>
  <si>
    <t>Adresse postale (si différent de celle ci-dessus):</t>
  </si>
  <si>
    <t xml:space="preserve">Veuillez cocher si vous souhaitez recevoir votre correspondance par courriel </t>
  </si>
  <si>
    <t>Êtes-vous membre d'une association?</t>
  </si>
  <si>
    <t xml:space="preserve">Association: </t>
  </si>
  <si>
    <t>Comment calculer vos redevances</t>
  </si>
  <si>
    <t>Ré:Sonne:</t>
  </si>
  <si>
    <t>• Les frais annuels dépendent du nombre de jours par semaine où l’établissement est en exploitation pour des activités de karaoké : (a) 86,06 $ pour 1 à 3 jours ; ou (b) 124,00 $ pour 4 à 7 jours par semaine, plus taxes.</t>
  </si>
  <si>
    <t>• Les frais annuels dépendent du nombre de jours par semaine où l’établissement est en exploitation pour des activités de karaoké : (a) 205,20 $ pour 1 à 3 jours ; ou (b) 295,68 $ pour 4 à 7 jours par semaine, plus taxes.</t>
  </si>
  <si>
    <r>
      <rPr>
        <b/>
        <sz val="11"/>
        <rFont val="Calibri"/>
        <family val="2"/>
        <scheme val="minor"/>
      </rPr>
      <t xml:space="preserve">Jour de l'utilisation de karaoké </t>
    </r>
    <r>
      <rPr>
        <sz val="11"/>
        <rFont val="Calibri"/>
        <family val="2"/>
        <scheme val="minor"/>
      </rPr>
      <t xml:space="preserve">
(par semaine)</t>
    </r>
  </si>
  <si>
    <t>Droits 
Ré:Sonne</t>
  </si>
  <si>
    <t>Droits
SOCAN</t>
  </si>
  <si>
    <t>Cochez si 1-3 jours</t>
  </si>
  <si>
    <t>Cochez si 4-7 jours</t>
  </si>
  <si>
    <t>Sous total des redevances</t>
  </si>
  <si>
    <t>Signature du Responsable</t>
  </si>
  <si>
    <t xml:space="preserve">En signant ceci, vous reconnaissez avoir l'autorité nécessaire pour déterminer le montant des redevances et que tous les renseignements ci-dessus sont exacts. </t>
  </si>
  <si>
    <r>
      <rPr>
        <b/>
        <sz val="10"/>
        <rFont val="Calibri"/>
        <family val="2"/>
        <scheme val="minor"/>
      </rPr>
      <t>Taxes</t>
    </r>
    <r>
      <rPr>
        <sz val="10"/>
        <rFont val="Calibri"/>
        <family val="2"/>
        <scheme val="minor"/>
      </rPr>
      <t xml:space="preserve"> (QST #1226601046TQ0001 and GST/HST #720627314 RT0001)</t>
    </r>
  </si>
  <si>
    <t xml:space="preserve">Après avoir lu, rempli et signé le formulaire, retournez-le avec votre paiement à: </t>
  </si>
  <si>
    <r>
      <rPr>
        <b/>
        <u/>
        <sz val="14"/>
        <color rgb="FF000000"/>
        <rFont val="Calibri"/>
        <family val="2"/>
      </rPr>
      <t xml:space="preserve">Conditions générales
</t>
    </r>
    <r>
      <rPr>
        <sz val="14"/>
        <color rgb="FF000000"/>
        <rFont val="Calibri"/>
        <family val="2"/>
      </rPr>
      <t>Les dispositions régissant votre licence incluent celles présentées ci-après ainsi que les conditions du tarif homologué, incluant les Dispositions générales, telles qu’homologuées annuellement par la Commission du droit d’auteur. Si vous avez des questions ou souhaitez obtenir un exemplaire du tarif, veuillez communiquer avec nous au license@entandemlicensing.com ou au 1-866-944-6223.</t>
    </r>
  </si>
  <si>
    <t xml:space="preserve">
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2. Cette licence vous autorise à exécuter les Oeuvres en public (ainsi qu’à en autoriser l’exécution) par l’entremise de machines à karaoké dans l’établissement ou la salle indiquée sur le présent formulaire en tout temps et aussi souvent que vous le souhaitez durant l’année visée par la licence.
3. 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
4. 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
5. La licence se renouvelle automatiquement le 1er janvier de chaque année sauf en cas de résiliation de votre part ou par la SOCAN avec une période minimale de préavis de 30 jours.
6. Vous soumettrez à Entandem le paiement des frais de licence, des taxes applicables et le rapport afférent au plus tard le 31 janvier de chaque année visée par la licence.
7. Vous devrez payer à Entandem tout montant additionnel déclaré dû (incluant les taxes applicables) résultant de tout rajustement de frais, et ce, dans les 10 jours après la réception d’une facture d’Entandem.
8. Assurez-vous de conserver toutes les informations nécessaires pour le calcul des frais de licence.
</t>
  </si>
  <si>
    <t>ENG</t>
  </si>
  <si>
    <t>RS Calc</t>
  </si>
  <si>
    <t>CHECKBOXES</t>
  </si>
  <si>
    <t>Classes</t>
  </si>
  <si>
    <t>Open Space</t>
  </si>
  <si>
    <t>Not Tracked</t>
  </si>
  <si>
    <t>Fee</t>
  </si>
  <si>
    <t>1 TO 3</t>
  </si>
  <si>
    <t>4 TO 7</t>
  </si>
  <si>
    <t>FR</t>
  </si>
  <si>
    <t>SC Calc</t>
  </si>
  <si>
    <t>W Min fee</t>
  </si>
  <si>
    <t>Agreement affiliate check</t>
  </si>
  <si>
    <t>RS CALC</t>
  </si>
  <si>
    <t>SK</t>
  </si>
  <si>
    <t>MB</t>
  </si>
  <si>
    <t>ON</t>
  </si>
  <si>
    <t>QC</t>
  </si>
  <si>
    <t>NB</t>
  </si>
  <si>
    <t>YT</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</si>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</sst>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40"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0"/>
      <name val="Calibri"/>
      <family val="2"/>
      <scheme val="minor"/>
    </font>
    <font>
      <b/>
      <sz val="9"/>
      <name val="Calibri"/>
      <family val="2"/>
      <scheme val="minor"/>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0"/>
      <color theme="0"/>
      <name val="Calibri"/>
      <family val="2"/>
      <scheme val="minor"/>
    </font>
    <font>
      <sz val="10"/>
      <color theme="1"/>
      <name val="Calibri"/>
      <family val="2"/>
      <scheme val="minor"/>
    </font>
    <font>
      <sz val="9"/>
      <name val="Calibri"/>
      <family val="2"/>
      <scheme val="minor"/>
    </font>
    <font>
      <u/>
      <sz val="11"/>
      <color theme="10"/>
      <name val="Calibri"/>
      <family val="2"/>
    </font>
    <font>
      <b/>
      <sz val="10"/>
      <color theme="1"/>
      <name val="Calibri"/>
      <family val="2"/>
      <scheme val="minor"/>
    </font>
    <font>
      <b/>
      <sz val="12"/>
      <name val="Calibri"/>
      <family val="2"/>
      <scheme val="minor"/>
    </font>
    <font>
      <sz val="11"/>
      <color theme="0"/>
      <name val="Calibri"/>
      <family val="2"/>
      <scheme val="minor"/>
    </font>
    <font>
      <sz val="11"/>
      <color theme="9" tint="-0.249977111117893"/>
      <name val="Calibri"/>
      <family val="2"/>
      <scheme val="minor"/>
    </font>
    <font>
      <b/>
      <i/>
      <sz val="10"/>
      <color theme="1"/>
      <name val="Calibri"/>
      <family val="2"/>
      <scheme val="minor"/>
    </font>
    <font>
      <b/>
      <i/>
      <sz val="11"/>
      <name val="Calibri"/>
      <family val="2"/>
      <scheme val="minor"/>
    </font>
    <font>
      <b/>
      <i/>
      <sz val="11"/>
      <color theme="9" tint="-0.249977111117893"/>
      <name val="Calibri"/>
      <family val="2"/>
      <scheme val="minor"/>
    </font>
    <font>
      <sz val="20"/>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sz val="12"/>
      <name val="Calibri"/>
      <family val="2"/>
      <scheme val="minor"/>
    </font>
    <font>
      <b/>
      <sz val="16"/>
      <color theme="1"/>
      <name val="Calibri"/>
      <family val="2"/>
      <scheme val="minor"/>
    </font>
    <font>
      <b/>
      <sz val="18"/>
      <color theme="1"/>
      <name val="Calibri"/>
      <family val="2"/>
      <scheme val="minor"/>
    </font>
    <font>
      <b/>
      <sz val="11"/>
      <color rgb="FF444444"/>
      <name val="Calibri"/>
      <family val="2"/>
      <scheme val="minor"/>
    </font>
    <font>
      <b/>
      <sz val="10"/>
      <color rgb="FF000000"/>
      <name val="Calibri"/>
      <family val="2"/>
      <scheme val="minor"/>
    </font>
    <font>
      <sz val="10"/>
      <color rgb="FF000000"/>
      <name val="Calibri"/>
      <family val="2"/>
      <scheme val="minor"/>
    </font>
    <font>
      <sz val="14"/>
      <name val="Calibri"/>
      <family val="2"/>
      <scheme val="minor"/>
    </font>
    <font>
      <b/>
      <u/>
      <sz val="14"/>
      <name val="Calibri"/>
      <family val="2"/>
      <scheme val="minor"/>
    </font>
    <font>
      <u/>
      <sz val="10"/>
      <color rgb="FF000000"/>
      <name val="Calibri"/>
      <family val="2"/>
      <scheme val="minor"/>
    </font>
    <font>
      <b/>
      <u/>
      <sz val="16"/>
      <name val="Calibri"/>
      <family val="2"/>
      <scheme val="minor"/>
    </font>
    <font>
      <b/>
      <u/>
      <sz val="14"/>
      <color rgb="FF000000"/>
      <name val="Calibri"/>
      <family val="2"/>
    </font>
    <font>
      <sz val="14"/>
      <color rgb="FF000000"/>
      <name val="Calibri"/>
      <family val="2"/>
    </font>
    <font>
      <sz val="12"/>
      <color rgb="FF000000"/>
      <name val="Calibri"/>
      <family val="2"/>
    </font>
    <font>
      <b/>
      <sz val="12"/>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3AEA7"/>
        <bgColor indexed="64"/>
      </patternFill>
    </fill>
    <fill>
      <patternFill patternType="solid">
        <fgColor theme="0"/>
        <bgColor indexed="64"/>
      </patternFill>
    </fill>
    <fill>
      <patternFill patternType="solid">
        <fgColor theme="9" tint="0.79998168889431442"/>
        <bgColor indexed="64"/>
      </patternFill>
    </fill>
  </fills>
  <borders count="28">
    <border>
      <left/>
      <right/>
      <top/>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0" tint="-0.499984740745262"/>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164" fontId="10" fillId="0" borderId="0" applyFont="0" applyFill="0" applyBorder="0" applyAlignment="0" applyProtection="0"/>
    <xf numFmtId="0" fontId="14" fillId="0" borderId="0" applyNumberFormat="0" applyFill="0" applyBorder="0" applyAlignment="0" applyProtection="0">
      <alignment vertical="top"/>
      <protection locked="0"/>
    </xf>
  </cellStyleXfs>
  <cellXfs count="153">
    <xf numFmtId="0" fontId="0" fillId="0" borderId="0" xfId="0"/>
    <xf numFmtId="0" fontId="3" fillId="0" borderId="0" xfId="0" applyFont="1"/>
    <xf numFmtId="0" fontId="4" fillId="0" borderId="0" xfId="0" applyFont="1"/>
    <xf numFmtId="0" fontId="5"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9" fillId="0" borderId="0" xfId="0" applyFont="1" applyAlignment="1">
      <alignment vertical="top"/>
    </xf>
    <xf numFmtId="0" fontId="8" fillId="0" borderId="0" xfId="0" applyFont="1" applyAlignment="1">
      <alignment vertical="center"/>
    </xf>
    <xf numFmtId="164" fontId="2" fillId="0" borderId="0" xfId="0" applyNumberFormat="1" applyFont="1" applyAlignment="1">
      <alignment vertical="center"/>
    </xf>
    <xf numFmtId="164" fontId="4" fillId="0" borderId="0" xfId="1" applyFont="1" applyFill="1" applyBorder="1" applyAlignment="1" applyProtection="1">
      <alignment vertical="center"/>
    </xf>
    <xf numFmtId="0" fontId="11" fillId="0" borderId="0" xfId="0" applyFont="1"/>
    <xf numFmtId="164" fontId="4" fillId="0" borderId="0" xfId="0" applyNumberFormat="1" applyFont="1" applyAlignment="1">
      <alignment horizontal="center" vertical="center"/>
    </xf>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2" fillId="0" borderId="0" xfId="0" applyFont="1"/>
    <xf numFmtId="0" fontId="7"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wrapText="1"/>
    </xf>
    <xf numFmtId="0" fontId="4" fillId="0" borderId="0" xfId="0" applyFont="1" applyAlignment="1">
      <alignment vertical="top"/>
    </xf>
    <xf numFmtId="0" fontId="6" fillId="0" borderId="0" xfId="0" applyFont="1"/>
    <xf numFmtId="0" fontId="4" fillId="0" borderId="2" xfId="0" applyFont="1" applyBorder="1" applyAlignment="1">
      <alignment horizontal="center"/>
    </xf>
    <xf numFmtId="0" fontId="9" fillId="0" borderId="0" xfId="0" applyFont="1" applyAlignment="1">
      <alignment horizontal="right" vertical="top"/>
    </xf>
    <xf numFmtId="0" fontId="8" fillId="0" borderId="0" xfId="0" applyFont="1" applyAlignment="1">
      <alignment horizontal="right" vertical="center"/>
    </xf>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164" fontId="4" fillId="0" borderId="0" xfId="0" applyNumberFormat="1" applyFont="1" applyAlignment="1">
      <alignment vertical="center"/>
    </xf>
    <xf numFmtId="0" fontId="12"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wrapText="1"/>
    </xf>
    <xf numFmtId="0" fontId="23" fillId="0" borderId="0" xfId="0" applyFont="1"/>
    <xf numFmtId="0" fontId="1" fillId="0" borderId="0" xfId="0" applyFont="1" applyAlignment="1">
      <alignment vertical="top"/>
    </xf>
    <xf numFmtId="0" fontId="12" fillId="0" borderId="0" xfId="0" applyFont="1" applyAlignment="1">
      <alignment horizontal="left" vertical="center" wrapText="1"/>
    </xf>
    <xf numFmtId="0" fontId="15" fillId="0" borderId="0" xfId="0" applyFont="1" applyAlignment="1">
      <alignment horizontal="left" vertical="center"/>
    </xf>
    <xf numFmtId="0" fontId="16" fillId="0" borderId="2" xfId="0" applyFont="1" applyBorder="1" applyProtection="1">
      <protection locked="0"/>
    </xf>
    <xf numFmtId="0" fontId="16" fillId="0" borderId="0" xfId="0" applyFont="1" applyAlignment="1" applyProtection="1">
      <alignment horizontal="left"/>
      <protection locked="0"/>
    </xf>
    <xf numFmtId="0" fontId="4" fillId="0" borderId="9" xfId="0" applyFont="1" applyBorder="1" applyAlignment="1">
      <alignment vertical="top"/>
    </xf>
    <xf numFmtId="164" fontId="4" fillId="0" borderId="0" xfId="1" applyFont="1" applyBorder="1" applyAlignment="1"/>
    <xf numFmtId="0" fontId="13" fillId="0" borderId="0" xfId="0" applyFont="1"/>
    <xf numFmtId="2" fontId="0" fillId="0" borderId="0" xfId="0" applyNumberFormat="1"/>
    <xf numFmtId="2" fontId="23" fillId="0" borderId="0" xfId="0" applyNumberFormat="1" applyFont="1"/>
    <xf numFmtId="0" fontId="27" fillId="0" borderId="0" xfId="0" applyFont="1"/>
    <xf numFmtId="0" fontId="28" fillId="0" borderId="0" xfId="0" applyFont="1"/>
    <xf numFmtId="0" fontId="29" fillId="0" borderId="0" xfId="0" applyFont="1"/>
    <xf numFmtId="0" fontId="30" fillId="0" borderId="0" xfId="0" applyFont="1"/>
    <xf numFmtId="49" fontId="16" fillId="0" borderId="0" xfId="0" applyNumberFormat="1" applyFont="1" applyProtection="1">
      <protection locked="0"/>
    </xf>
    <xf numFmtId="0" fontId="16" fillId="0" borderId="0" xfId="0" applyFont="1" applyProtection="1">
      <protection locked="0"/>
    </xf>
    <xf numFmtId="0" fontId="31" fillId="0" borderId="0" xfId="0" applyFont="1"/>
    <xf numFmtId="0" fontId="26" fillId="0" borderId="0" xfId="0" applyFont="1" applyAlignment="1">
      <alignment vertical="top" wrapText="1"/>
    </xf>
    <xf numFmtId="0" fontId="7" fillId="0" borderId="9" xfId="0" applyFont="1" applyBorder="1" applyAlignment="1">
      <alignment vertical="top"/>
    </xf>
    <xf numFmtId="0" fontId="4" fillId="0" borderId="0" xfId="0" applyFont="1" applyAlignment="1">
      <alignment horizontal="left" vertical="top" shrinkToFit="1"/>
    </xf>
    <xf numFmtId="0" fontId="34" fillId="0" borderId="0" xfId="0" applyFont="1"/>
    <xf numFmtId="0" fontId="31" fillId="0" borderId="0" xfId="0" applyFont="1" applyAlignment="1">
      <alignment vertical="center" wrapText="1"/>
    </xf>
    <xf numFmtId="0" fontId="31" fillId="0" borderId="0" xfId="0" applyFont="1" applyAlignment="1">
      <alignment vertical="top" wrapText="1"/>
    </xf>
    <xf numFmtId="0" fontId="4" fillId="0" borderId="0" xfId="0" applyFont="1" applyAlignment="1">
      <alignment vertical="top" shrinkToFit="1"/>
    </xf>
    <xf numFmtId="0" fontId="32" fillId="0" borderId="0" xfId="0" applyFont="1" applyAlignment="1">
      <alignment vertical="center" shrinkToFit="1"/>
    </xf>
    <xf numFmtId="164" fontId="4" fillId="0" borderId="0" xfId="1" applyFont="1" applyFill="1" applyBorder="1" applyAlignment="1" applyProtection="1"/>
    <xf numFmtId="164" fontId="4" fillId="0" borderId="0" xfId="0" applyNumberFormat="1" applyFont="1"/>
    <xf numFmtId="0" fontId="4" fillId="0" borderId="0" xfId="0" applyFont="1" applyAlignment="1">
      <alignment horizontal="left" vertical="top" wrapText="1"/>
    </xf>
    <xf numFmtId="0" fontId="31" fillId="0" borderId="0" xfId="0" applyFont="1" applyAlignment="1">
      <alignment horizontal="left" vertical="top" wrapText="1"/>
    </xf>
    <xf numFmtId="0" fontId="26" fillId="0" borderId="0" xfId="0" applyFont="1" applyAlignment="1">
      <alignment horizontal="right"/>
    </xf>
    <xf numFmtId="0" fontId="4" fillId="5" borderId="0" xfId="0" applyFont="1" applyFill="1"/>
    <xf numFmtId="0" fontId="26" fillId="5" borderId="0" xfId="0" applyFont="1" applyFill="1" applyAlignment="1" applyProtection="1">
      <alignment horizontal="center" vertical="center" wrapText="1"/>
      <protection locked="0"/>
    </xf>
    <xf numFmtId="164" fontId="26" fillId="5" borderId="0" xfId="1" applyFont="1" applyFill="1" applyBorder="1" applyAlignment="1">
      <alignment horizontal="center" vertical="center" wrapText="1"/>
    </xf>
    <xf numFmtId="0" fontId="8" fillId="0" borderId="0" xfId="0" applyFont="1"/>
    <xf numFmtId="0" fontId="9" fillId="0" borderId="0" xfId="0" applyFont="1"/>
    <xf numFmtId="0" fontId="1" fillId="0" borderId="0" xfId="0"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vertical="top" wrapText="1"/>
    </xf>
    <xf numFmtId="164" fontId="4" fillId="0" borderId="0" xfId="1" applyFont="1" applyFill="1" applyBorder="1" applyAlignment="1" applyProtection="1">
      <protection locked="0" hidden="1"/>
    </xf>
    <xf numFmtId="164" fontId="4" fillId="6" borderId="7" xfId="1" applyFont="1" applyFill="1" applyBorder="1" applyAlignment="1" applyProtection="1">
      <protection locked="0" hidden="1"/>
    </xf>
    <xf numFmtId="164" fontId="4" fillId="6" borderId="26" xfId="1" applyFont="1" applyFill="1" applyBorder="1" applyAlignment="1" applyProtection="1">
      <protection locked="0" hidden="1"/>
    </xf>
    <xf numFmtId="0" fontId="2" fillId="3" borderId="2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6" fillId="0" borderId="0" xfId="0" applyFont="1" applyAlignment="1">
      <alignment horizontal="right"/>
    </xf>
    <xf numFmtId="0" fontId="16" fillId="0" borderId="2" xfId="0" applyFont="1" applyBorder="1" applyAlignment="1" applyProtection="1">
      <alignment horizontal="left"/>
      <protection locked="0"/>
    </xf>
    <xf numFmtId="0" fontId="31" fillId="0" borderId="0" xfId="0" applyFont="1" applyAlignment="1">
      <alignment horizontal="left" vertical="top" wrapText="1"/>
    </xf>
    <xf numFmtId="0" fontId="4" fillId="0" borderId="1" xfId="0" applyFont="1" applyBorder="1" applyAlignment="1" applyProtection="1">
      <alignment horizontal="center"/>
      <protection locked="0"/>
    </xf>
    <xf numFmtId="0" fontId="4" fillId="0" borderId="0" xfId="0" applyFont="1" applyAlignment="1">
      <alignment horizontal="left" vertical="top" wrapText="1"/>
    </xf>
    <xf numFmtId="0" fontId="38" fillId="0" borderId="0" xfId="0" applyFont="1" applyAlignment="1">
      <alignment horizontal="left" vertical="top" wrapText="1"/>
    </xf>
    <xf numFmtId="0" fontId="26" fillId="0" borderId="0" xfId="0" applyFont="1" applyAlignment="1">
      <alignment horizontal="left" vertical="top" wrapText="1"/>
    </xf>
    <xf numFmtId="0" fontId="4" fillId="6" borderId="25" xfId="0" applyFont="1" applyFill="1" applyBorder="1" applyAlignment="1">
      <alignment horizontal="center" vertical="center"/>
    </xf>
    <xf numFmtId="0" fontId="4" fillId="6" borderId="26" xfId="0" applyFont="1" applyFill="1" applyBorder="1" applyAlignment="1">
      <alignment horizontal="center" vertical="center"/>
    </xf>
    <xf numFmtId="164" fontId="4" fillId="6" borderId="26" xfId="1" applyFont="1" applyFill="1" applyBorder="1" applyAlignment="1" applyProtection="1">
      <alignment horizontal="center" vertical="center"/>
    </xf>
    <xf numFmtId="164" fontId="4" fillId="6" borderId="7" xfId="1" applyFont="1" applyFill="1" applyBorder="1" applyAlignment="1" applyProtection="1">
      <alignment horizontal="center" vertical="center"/>
    </xf>
    <xf numFmtId="164" fontId="4" fillId="6" borderId="27" xfId="1" applyFont="1" applyFill="1" applyBorder="1" applyAlignment="1" applyProtection="1">
      <alignment horizontal="center" vertical="center"/>
    </xf>
    <xf numFmtId="164" fontId="4" fillId="6" borderId="8" xfId="1" applyFont="1" applyFill="1" applyBorder="1" applyAlignment="1" applyProtection="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1" fillId="0" borderId="0" xfId="0" applyFont="1" applyAlignment="1">
      <alignment horizontal="center" vertical="top" wrapText="1"/>
    </xf>
    <xf numFmtId="0" fontId="26" fillId="2" borderId="1" xfId="0" applyFont="1" applyFill="1" applyBorder="1" applyAlignment="1" applyProtection="1">
      <alignment horizontal="center"/>
      <protection locked="0"/>
    </xf>
    <xf numFmtId="0" fontId="24" fillId="0" borderId="0" xfId="0" applyFont="1" applyAlignment="1">
      <alignment horizontal="left" vertical="top"/>
    </xf>
    <xf numFmtId="0" fontId="4" fillId="2" borderId="1" xfId="0" applyFont="1" applyFill="1" applyBorder="1" applyAlignment="1" applyProtection="1">
      <alignment horizontal="center"/>
      <protection locked="0"/>
    </xf>
    <xf numFmtId="0" fontId="12" fillId="0" borderId="0" xfId="0" applyFont="1" applyAlignment="1">
      <alignment horizontal="left" vertical="center" wrapText="1"/>
    </xf>
    <xf numFmtId="164" fontId="4" fillId="0" borderId="14" xfId="1" applyFont="1" applyBorder="1" applyAlignment="1">
      <alignment horizontal="center"/>
    </xf>
    <xf numFmtId="164" fontId="4" fillId="0" borderId="15" xfId="1" applyFont="1" applyBorder="1" applyAlignment="1">
      <alignment horizontal="center"/>
    </xf>
    <xf numFmtId="164" fontId="4" fillId="0" borderId="16" xfId="1" applyFont="1" applyBorder="1" applyAlignment="1">
      <alignment horizontal="center"/>
    </xf>
    <xf numFmtId="164" fontId="4" fillId="0" borderId="14" xfId="1" applyFont="1" applyBorder="1" applyAlignment="1">
      <alignment horizontal="center" vertical="center"/>
    </xf>
    <xf numFmtId="164" fontId="4" fillId="0" borderId="15" xfId="1" applyFont="1" applyBorder="1" applyAlignment="1">
      <alignment horizontal="center" vertical="center"/>
    </xf>
    <xf numFmtId="164" fontId="4" fillId="0" borderId="16" xfId="1" applyFont="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9" fillId="0" borderId="0" xfId="0" applyFont="1" applyAlignment="1">
      <alignment horizontal="right" vertical="top"/>
    </xf>
    <xf numFmtId="0" fontId="22" fillId="0" borderId="0" xfId="0" applyFont="1" applyAlignment="1">
      <alignment horizontal="right" vertical="center"/>
    </xf>
    <xf numFmtId="0" fontId="16" fillId="0" borderId="2" xfId="0" applyFont="1" applyBorder="1" applyProtection="1">
      <protection locked="0"/>
    </xf>
    <xf numFmtId="49" fontId="16" fillId="0" borderId="2" xfId="0" applyNumberFormat="1" applyFont="1" applyBorder="1" applyAlignment="1" applyProtection="1">
      <alignment horizontal="left"/>
      <protection locked="0"/>
    </xf>
    <xf numFmtId="0" fontId="25" fillId="0" borderId="2" xfId="2" applyFont="1" applyBorder="1" applyAlignment="1" applyProtection="1">
      <alignment horizontal="left"/>
      <protection locked="0"/>
    </xf>
    <xf numFmtId="0" fontId="16" fillId="0" borderId="3" xfId="0" applyFont="1" applyBorder="1" applyAlignment="1" applyProtection="1">
      <alignment horizontal="left"/>
      <protection locked="0"/>
    </xf>
    <xf numFmtId="0" fontId="16" fillId="0" borderId="2" xfId="0" applyFont="1" applyBorder="1" applyAlignment="1" applyProtection="1">
      <alignment horizontal="center"/>
      <protection locked="0"/>
    </xf>
    <xf numFmtId="0" fontId="1" fillId="3" borderId="20" xfId="0" applyFont="1" applyFill="1" applyBorder="1" applyAlignment="1">
      <alignment horizontal="center" vertical="center" wrapText="1"/>
    </xf>
    <xf numFmtId="0" fontId="4" fillId="5" borderId="1" xfId="0" applyFont="1" applyFill="1" applyBorder="1" applyAlignment="1" applyProtection="1">
      <alignment horizontal="center" vertical="top" shrinkToFit="1"/>
      <protection locked="0"/>
    </xf>
    <xf numFmtId="49" fontId="16" fillId="0" borderId="1" xfId="0" applyNumberFormat="1" applyFont="1" applyBorder="1" applyAlignment="1" applyProtection="1">
      <alignment horizontal="center"/>
      <protection locked="0"/>
    </xf>
    <xf numFmtId="0" fontId="16" fillId="0" borderId="24" xfId="0" applyFont="1" applyBorder="1" applyAlignment="1" applyProtection="1">
      <alignment horizontal="left"/>
      <protection locked="0"/>
    </xf>
    <xf numFmtId="0" fontId="16" fillId="0" borderId="1" xfId="0" applyFont="1" applyBorder="1" applyAlignment="1" applyProtection="1">
      <alignment horizontal="center"/>
      <protection locked="0"/>
    </xf>
    <xf numFmtId="164" fontId="4" fillId="0" borderId="0" xfId="0" applyNumberFormat="1" applyFont="1"/>
    <xf numFmtId="164" fontId="4" fillId="0" borderId="0" xfId="1" applyFont="1" applyFill="1" applyBorder="1" applyAlignment="1" applyProtection="1"/>
    <xf numFmtId="164" fontId="4" fillId="0" borderId="0" xfId="0" applyNumberFormat="1" applyFont="1" applyAlignment="1">
      <alignment vertical="center"/>
    </xf>
    <xf numFmtId="0" fontId="3" fillId="4" borderId="11" xfId="0" applyFont="1" applyFill="1" applyBorder="1" applyAlignment="1">
      <alignment horizontal="center" vertical="center" wrapText="1"/>
    </xf>
    <xf numFmtId="0" fontId="9" fillId="0" borderId="0" xfId="0" applyFont="1" applyAlignment="1">
      <alignment horizontal="right" vertical="center"/>
    </xf>
    <xf numFmtId="0" fontId="22" fillId="0" borderId="0" xfId="0" applyFont="1" applyAlignment="1">
      <alignment horizontal="right" vertical="center" wrapText="1"/>
    </xf>
    <xf numFmtId="0" fontId="26" fillId="0" borderId="0" xfId="0" applyFont="1" applyAlignment="1">
      <alignment horizontal="right" vertical="center" wrapText="1"/>
    </xf>
    <xf numFmtId="0" fontId="37" fillId="0" borderId="0" xfId="0" applyFont="1" applyAlignment="1">
      <alignment horizontal="center" vertical="top" wrapText="1"/>
    </xf>
    <xf numFmtId="0" fontId="32" fillId="0" borderId="0" xfId="0" applyFont="1" applyAlignment="1">
      <alignment horizontal="center" vertical="top" wrapText="1"/>
    </xf>
    <xf numFmtId="0" fontId="12" fillId="0" borderId="0" xfId="0" applyFont="1" applyAlignment="1">
      <alignment horizontal="left" vertical="top" wrapText="1"/>
    </xf>
    <xf numFmtId="0" fontId="16" fillId="0" borderId="23" xfId="0" applyFont="1" applyBorder="1" applyAlignment="1" applyProtection="1">
      <alignment horizontal="center"/>
      <protection locked="0"/>
    </xf>
    <xf numFmtId="0" fontId="16" fillId="0" borderId="1" xfId="0" applyFont="1" applyBorder="1" applyProtection="1">
      <protection locked="0"/>
    </xf>
    <xf numFmtId="0" fontId="25" fillId="0" borderId="1" xfId="2"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0" borderId="22" xfId="0" applyFont="1" applyBorder="1" applyAlignment="1" applyProtection="1">
      <alignment horizontal="left"/>
      <protection locked="0"/>
    </xf>
    <xf numFmtId="0" fontId="4" fillId="0" borderId="0" xfId="0" applyFont="1" applyAlignment="1">
      <alignment horizontal="center"/>
    </xf>
  </cellXfs>
  <cellStyles count="3">
    <cellStyle name="Currency" xfId="1" builtinId="4"/>
    <cellStyle name="Hyperlink" xfId="2" builtinId="8"/>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EDC9"/>
      <color rgb="FFFFDC97"/>
      <color rgb="FFFFCC99"/>
      <color rgb="FFFF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Calcs!$G$5"/>
</file>

<file path=xl/ctrlProps/ctrlProp4.xml><?xml version="1.0" encoding="utf-8"?>
<formControlPr xmlns="http://schemas.microsoft.com/office/spreadsheetml/2009/9/main" objectType="CheckBox" fmlaLink="Calcs!$G$4"/>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Calcs!$G$8"/>
</file>

<file path=xl/ctrlProps/ctrlProp8.xml><?xml version="1.0" encoding="utf-8"?>
<formControlPr xmlns="http://schemas.microsoft.com/office/spreadsheetml/2009/9/main" objectType="CheckBox" fmlaLink="Calcs!$G$7"/>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533400</xdr:colOff>
          <xdr:row>9</xdr:row>
          <xdr:rowOff>38100</xdr:rowOff>
        </xdr:from>
        <xdr:to>
          <xdr:col>18</xdr:col>
          <xdr:colOff>114300</xdr:colOff>
          <xdr:row>10</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47625</xdr:rowOff>
        </xdr:from>
        <xdr:to>
          <xdr:col>3</xdr:col>
          <xdr:colOff>47625</xdr:colOff>
          <xdr:row>19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47625</xdr:colOff>
      <xdr:row>0</xdr:row>
      <xdr:rowOff>57151</xdr:rowOff>
    </xdr:from>
    <xdr:to>
      <xdr:col>10</xdr:col>
      <xdr:colOff>97206</xdr:colOff>
      <xdr:row>3</xdr:row>
      <xdr:rowOff>130733</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1"/>
          <a:ext cx="2371083" cy="64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17</xdr:col>
          <xdr:colOff>247650</xdr:colOff>
          <xdr:row>30</xdr:row>
          <xdr:rowOff>209550</xdr:rowOff>
        </xdr:from>
        <xdr:to>
          <xdr:col>17</xdr:col>
          <xdr:colOff>647700</xdr:colOff>
          <xdr:row>31</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30</xdr:row>
          <xdr:rowOff>0</xdr:rowOff>
        </xdr:from>
        <xdr:to>
          <xdr:col>17</xdr:col>
          <xdr:colOff>628650</xdr:colOff>
          <xdr:row>30</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xdr:col>
      <xdr:colOff>295275</xdr:colOff>
      <xdr:row>52</xdr:row>
      <xdr:rowOff>171450</xdr:rowOff>
    </xdr:from>
    <xdr:to>
      <xdr:col>31</xdr:col>
      <xdr:colOff>104775</xdr:colOff>
      <xdr:row>56</xdr:row>
      <xdr:rowOff>35855</xdr:rowOff>
    </xdr:to>
    <xdr:pic>
      <xdr:nvPicPr>
        <xdr:cNvPr id="2" name="Picture 1">
          <a:extLst>
            <a:ext uri="{FF2B5EF4-FFF2-40B4-BE49-F238E27FC236}">
              <a16:creationId xmlns:a16="http://schemas.microsoft.com/office/drawing/2014/main" id="{7E4FE2B1-2FAD-4E34-844A-5D37A3A6AFBB}"/>
            </a:ext>
            <a:ext uri="{147F2762-F138-4A5C-976F-8EAC2B608ADB}">
              <a16:predDERef xmlns:a16="http://schemas.microsoft.com/office/drawing/2014/main" pred="{00000000-0008-0000-0000-00000B040000}"/>
            </a:ext>
          </a:extLst>
        </xdr:cNvPr>
        <xdr:cNvPicPr>
          <a:picLocks noChangeAspect="1"/>
        </xdr:cNvPicPr>
      </xdr:nvPicPr>
      <xdr:blipFill>
        <a:blip xmlns:r="http://schemas.openxmlformats.org/officeDocument/2006/relationships" r:embed="rId2"/>
        <a:stretch>
          <a:fillRect/>
        </a:stretch>
      </xdr:blipFill>
      <xdr:spPr>
        <a:xfrm>
          <a:off x="1219200" y="10925175"/>
          <a:ext cx="6276975" cy="626405"/>
        </a:xfrm>
        <a:prstGeom prst="rect">
          <a:avLst/>
        </a:prstGeom>
      </xdr:spPr>
    </xdr:pic>
    <xdr:clientData/>
  </xdr:twoCellAnchor>
  <xdr:twoCellAnchor editAs="oneCell">
    <xdr:from>
      <xdr:col>8</xdr:col>
      <xdr:colOff>0</xdr:colOff>
      <xdr:row>119</xdr:row>
      <xdr:rowOff>0</xdr:rowOff>
    </xdr:from>
    <xdr:to>
      <xdr:col>32</xdr:col>
      <xdr:colOff>95250</xdr:colOff>
      <xdr:row>122</xdr:row>
      <xdr:rowOff>54905</xdr:rowOff>
    </xdr:to>
    <xdr:pic>
      <xdr:nvPicPr>
        <xdr:cNvPr id="3" name="Picture 2">
          <a:extLst>
            <a:ext uri="{FF2B5EF4-FFF2-40B4-BE49-F238E27FC236}">
              <a16:creationId xmlns:a16="http://schemas.microsoft.com/office/drawing/2014/main" id="{0EB8ECCD-D0D9-448F-8AAA-98A6E61D006C}"/>
            </a:ext>
            <a:ext uri="{147F2762-F138-4A5C-976F-8EAC2B608ADB}">
              <a16:predDERef xmlns:a16="http://schemas.microsoft.com/office/drawing/2014/main" pred="{7E4FE2B1-2FAD-4E34-844A-5D37A3A6AFBB}"/>
            </a:ext>
          </a:extLst>
        </xdr:cNvPr>
        <xdr:cNvPicPr>
          <a:picLocks noChangeAspect="1"/>
        </xdr:cNvPicPr>
      </xdr:nvPicPr>
      <xdr:blipFill>
        <a:blip xmlns:r="http://schemas.openxmlformats.org/officeDocument/2006/relationships" r:embed="rId2"/>
        <a:stretch>
          <a:fillRect/>
        </a:stretch>
      </xdr:blipFill>
      <xdr:spPr>
        <a:xfrm>
          <a:off x="1685925" y="23317200"/>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485775</xdr:colOff>
          <xdr:row>8</xdr:row>
          <xdr:rowOff>419100</xdr:rowOff>
        </xdr:from>
        <xdr:to>
          <xdr:col>18</xdr:col>
          <xdr:colOff>9525</xdr:colOff>
          <xdr:row>10</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47625</xdr:rowOff>
        </xdr:from>
        <xdr:to>
          <xdr:col>2</xdr:col>
          <xdr:colOff>66675</xdr:colOff>
          <xdr:row>19</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77932</xdr:colOff>
      <xdr:row>0</xdr:row>
      <xdr:rowOff>60614</xdr:rowOff>
    </xdr:from>
    <xdr:to>
      <xdr:col>10</xdr:col>
      <xdr:colOff>97381</xdr:colOff>
      <xdr:row>2</xdr:row>
      <xdr:rowOff>136486</xdr:rowOff>
    </xdr:to>
    <xdr:pic>
      <xdr:nvPicPr>
        <xdr:cNvPr id="8" name="Picture 7" descr="Accueil - Entandem">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2" y="60614"/>
          <a:ext cx="2200559" cy="528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17</xdr:col>
          <xdr:colOff>247650</xdr:colOff>
          <xdr:row>34</xdr:row>
          <xdr:rowOff>0</xdr:rowOff>
        </xdr:from>
        <xdr:to>
          <xdr:col>17</xdr:col>
          <xdr:colOff>647700</xdr:colOff>
          <xdr:row>34</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33</xdr:row>
          <xdr:rowOff>19050</xdr:rowOff>
        </xdr:from>
        <xdr:to>
          <xdr:col>17</xdr:col>
          <xdr:colOff>628650</xdr:colOff>
          <xdr:row>33</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xdr:col>
      <xdr:colOff>180975</xdr:colOff>
      <xdr:row>55</xdr:row>
      <xdr:rowOff>0</xdr:rowOff>
    </xdr:from>
    <xdr:to>
      <xdr:col>31</xdr:col>
      <xdr:colOff>57150</xdr:colOff>
      <xdr:row>58</xdr:row>
      <xdr:rowOff>54905</xdr:rowOff>
    </xdr:to>
    <xdr:pic>
      <xdr:nvPicPr>
        <xdr:cNvPr id="2" name="Picture 1">
          <a:extLst>
            <a:ext uri="{FF2B5EF4-FFF2-40B4-BE49-F238E27FC236}">
              <a16:creationId xmlns:a16="http://schemas.microsoft.com/office/drawing/2014/main" id="{169C5FD5-71A9-4D7E-AF22-2C993E4D315D}"/>
            </a:ext>
            <a:ext uri="{147F2762-F138-4A5C-976F-8EAC2B608ADB}">
              <a16:predDERef xmlns:a16="http://schemas.microsoft.com/office/drawing/2014/main" pred="{00000000-0008-0000-0100-000005100000}"/>
            </a:ext>
          </a:extLst>
        </xdr:cNvPr>
        <xdr:cNvPicPr>
          <a:picLocks noChangeAspect="1"/>
        </xdr:cNvPicPr>
      </xdr:nvPicPr>
      <xdr:blipFill>
        <a:blip xmlns:r="http://schemas.openxmlformats.org/officeDocument/2006/relationships" r:embed="rId2"/>
        <a:stretch>
          <a:fillRect/>
        </a:stretch>
      </xdr:blipFill>
      <xdr:spPr>
        <a:xfrm>
          <a:off x="1104900" y="11191875"/>
          <a:ext cx="6276975" cy="626405"/>
        </a:xfrm>
        <a:prstGeom prst="rect">
          <a:avLst/>
        </a:prstGeom>
      </xdr:spPr>
    </xdr:pic>
    <xdr:clientData/>
  </xdr:twoCellAnchor>
  <xdr:twoCellAnchor editAs="oneCell">
    <xdr:from>
      <xdr:col>6</xdr:col>
      <xdr:colOff>9525</xdr:colOff>
      <xdr:row>115</xdr:row>
      <xdr:rowOff>28575</xdr:rowOff>
    </xdr:from>
    <xdr:to>
      <xdr:col>31</xdr:col>
      <xdr:colOff>142875</xdr:colOff>
      <xdr:row>118</xdr:row>
      <xdr:rowOff>83480</xdr:rowOff>
    </xdr:to>
    <xdr:pic>
      <xdr:nvPicPr>
        <xdr:cNvPr id="5" name="Picture 4">
          <a:extLst>
            <a:ext uri="{FF2B5EF4-FFF2-40B4-BE49-F238E27FC236}">
              <a16:creationId xmlns:a16="http://schemas.microsoft.com/office/drawing/2014/main" id="{ECFA558D-771E-4E1D-B45F-42A3561120B5}"/>
            </a:ext>
            <a:ext uri="{147F2762-F138-4A5C-976F-8EAC2B608ADB}">
              <a16:predDERef xmlns:a16="http://schemas.microsoft.com/office/drawing/2014/main" pred="{169C5FD5-71A9-4D7E-AF22-2C993E4D315D}"/>
            </a:ext>
          </a:extLst>
        </xdr:cNvPr>
        <xdr:cNvPicPr>
          <a:picLocks noChangeAspect="1"/>
        </xdr:cNvPicPr>
      </xdr:nvPicPr>
      <xdr:blipFill>
        <a:blip xmlns:r="http://schemas.openxmlformats.org/officeDocument/2006/relationships" r:embed="rId2"/>
        <a:stretch>
          <a:fillRect/>
        </a:stretch>
      </xdr:blipFill>
      <xdr:spPr>
        <a:xfrm>
          <a:off x="1190625" y="23031450"/>
          <a:ext cx="6276975" cy="6264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41"/>
  <sheetViews>
    <sheetView showGridLines="0" showWhiteSpace="0" view="pageLayout" zoomScale="90" zoomScaleNormal="100" zoomScaleSheetLayoutView="100" zoomScalePageLayoutView="90" workbookViewId="0">
      <selection activeCell="Q15" sqref="Q15:U15"/>
    </sheetView>
  </sheetViews>
  <sheetFormatPr defaultColWidth="9.140625" defaultRowHeight="15" x14ac:dyDescent="0.25"/>
  <cols>
    <col min="1" max="2" width="3.140625" style="6" customWidth="1"/>
    <col min="3" max="3" width="3.42578125" style="6" customWidth="1"/>
    <col min="4" max="4" width="0.85546875" style="6" customWidth="1"/>
    <col min="5" max="5" width="3.28515625" style="6" customWidth="1"/>
    <col min="6" max="6" width="6.7109375" style="6" customWidth="1"/>
    <col min="7" max="7" width="2" style="6" customWidth="1"/>
    <col min="8" max="8" width="2.7109375" style="6" customWidth="1"/>
    <col min="9" max="9" width="6.7109375" style="6" customWidth="1"/>
    <col min="10" max="10" width="2.7109375" style="6" customWidth="1"/>
    <col min="11" max="12" width="2.140625" style="6" customWidth="1"/>
    <col min="13" max="13" width="2.7109375" style="6" customWidth="1"/>
    <col min="14" max="14" width="2.85546875" style="6" customWidth="1"/>
    <col min="15"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7" ht="15" customHeight="1" x14ac:dyDescent="0.25">
      <c r="A1"/>
      <c r="M1" s="10"/>
      <c r="N1" s="10"/>
      <c r="O1" s="10"/>
      <c r="P1" s="10"/>
      <c r="Q1" s="10"/>
      <c r="R1" s="10"/>
      <c r="S1" s="10"/>
      <c r="V1" s="28"/>
      <c r="W1" s="125" t="s">
        <v>0</v>
      </c>
      <c r="X1" s="125"/>
      <c r="Y1" s="125"/>
      <c r="Z1" s="125"/>
      <c r="AA1" s="125"/>
      <c r="AB1" s="125"/>
      <c r="AC1" s="125"/>
      <c r="AD1" s="125"/>
      <c r="AE1" s="125"/>
      <c r="AF1" s="125"/>
      <c r="AG1" s="125"/>
      <c r="AH1" s="125"/>
      <c r="AI1" s="125"/>
      <c r="AJ1" s="125"/>
    </row>
    <row r="2" spans="1:37" ht="12" customHeight="1" x14ac:dyDescent="0.25">
      <c r="A2" s="30" t="s">
        <v>1</v>
      </c>
      <c r="M2" s="10"/>
      <c r="N2" s="10"/>
      <c r="O2" s="10"/>
      <c r="P2" s="10"/>
      <c r="Q2" s="10"/>
      <c r="R2" s="10"/>
      <c r="S2" s="10"/>
      <c r="T2" s="28"/>
      <c r="U2" s="28"/>
      <c r="V2" s="28"/>
      <c r="W2" s="125"/>
      <c r="X2" s="125"/>
      <c r="Y2" s="125"/>
      <c r="Z2" s="125"/>
      <c r="AA2" s="125"/>
      <c r="AB2" s="125"/>
      <c r="AC2" s="125"/>
      <c r="AD2" s="125"/>
      <c r="AE2" s="125"/>
      <c r="AF2" s="125"/>
      <c r="AG2" s="125"/>
      <c r="AH2" s="125"/>
      <c r="AI2" s="125"/>
      <c r="AJ2" s="125"/>
    </row>
    <row r="3" spans="1:37" ht="18.600000000000001" customHeight="1" x14ac:dyDescent="0.25">
      <c r="A3" s="30" t="s">
        <v>2</v>
      </c>
      <c r="M3" s="11"/>
      <c r="N3" s="11"/>
      <c r="O3" s="11"/>
      <c r="P3" s="11"/>
      <c r="Q3" s="11"/>
      <c r="R3" s="11"/>
      <c r="S3" s="11"/>
      <c r="U3" s="29"/>
      <c r="V3" s="29"/>
      <c r="W3" s="126" t="s">
        <v>3</v>
      </c>
      <c r="X3" s="126"/>
      <c r="Y3" s="126"/>
      <c r="Z3" s="126"/>
      <c r="AA3" s="126"/>
      <c r="AB3" s="126"/>
      <c r="AC3" s="126"/>
      <c r="AD3" s="126"/>
      <c r="AE3" s="126"/>
      <c r="AF3" s="126"/>
      <c r="AG3" s="126"/>
      <c r="AH3" s="126"/>
      <c r="AI3" s="126"/>
      <c r="AJ3" s="126"/>
    </row>
    <row r="4" spans="1:37" s="2" customFormat="1" ht="16.899999999999999" customHeight="1" x14ac:dyDescent="0.25">
      <c r="A4" s="14" t="s">
        <v>4</v>
      </c>
      <c r="B4" s="1"/>
      <c r="AF4" s="93" t="s">
        <v>5</v>
      </c>
      <c r="AG4" s="93"/>
      <c r="AH4" s="93"/>
      <c r="AI4" s="93"/>
      <c r="AJ4" s="93"/>
    </row>
    <row r="5" spans="1:37" s="2" customFormat="1" ht="16.899999999999999" customHeight="1" x14ac:dyDescent="0.25">
      <c r="A5" s="14"/>
      <c r="B5" s="1"/>
      <c r="AF5" s="69"/>
      <c r="AG5" s="69"/>
      <c r="AH5" s="69"/>
      <c r="AI5" s="69"/>
      <c r="AJ5" s="69"/>
    </row>
    <row r="6" spans="1:37" s="2" customFormat="1" ht="12.6" customHeight="1" x14ac:dyDescent="0.2">
      <c r="A6" s="14" t="s">
        <v>6</v>
      </c>
      <c r="B6" s="1" t="s">
        <v>7</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7" s="2" customFormat="1" ht="18" customHeight="1" x14ac:dyDescent="0.2">
      <c r="A7" s="14" t="s">
        <v>8</v>
      </c>
      <c r="B7" s="97" t="s">
        <v>9</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row>
    <row r="8" spans="1:37" s="2" customFormat="1" ht="24" customHeight="1" x14ac:dyDescent="0.2">
      <c r="A8" s="14" t="s">
        <v>10</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row>
    <row r="9" spans="1:37" s="2" customFormat="1" ht="12.75" x14ac:dyDescent="0.2">
      <c r="A9" s="14"/>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37" s="2" customFormat="1" ht="16.149999999999999" customHeight="1" x14ac:dyDescent="0.2">
      <c r="A10" s="14"/>
      <c r="S10" s="47" t="s">
        <v>11</v>
      </c>
    </row>
    <row r="11" spans="1:37" s="2" customFormat="1" ht="18" customHeight="1" x14ac:dyDescent="0.25">
      <c r="C11" s="7" t="s">
        <v>12</v>
      </c>
      <c r="G11" s="128"/>
      <c r="H11" s="128"/>
      <c r="I11" s="128"/>
      <c r="J11" s="128"/>
      <c r="K11" s="128"/>
      <c r="L11" s="128"/>
      <c r="M11" s="128"/>
      <c r="N11" s="128"/>
      <c r="O11" s="128"/>
      <c r="P11" s="128"/>
      <c r="Q11" s="128"/>
      <c r="X11" s="9" t="s">
        <v>13</v>
      </c>
      <c r="Y11" s="128"/>
      <c r="Z11" s="128"/>
      <c r="AA11" s="128"/>
      <c r="AB11" s="128"/>
      <c r="AC11" s="128"/>
      <c r="AD11" s="128"/>
      <c r="AE11" s="128"/>
      <c r="AF11" s="128"/>
      <c r="AG11" s="128"/>
      <c r="AH11" s="128"/>
      <c r="AI11" s="128"/>
    </row>
    <row r="12" spans="1:37" s="2" customFormat="1" ht="18" customHeight="1" x14ac:dyDescent="0.25">
      <c r="B12" s="8"/>
      <c r="C12" s="7" t="s">
        <v>14</v>
      </c>
      <c r="D12" s="8"/>
      <c r="E12" s="8"/>
      <c r="F12" s="8"/>
      <c r="G12" s="94"/>
      <c r="H12" s="94"/>
      <c r="I12" s="94"/>
      <c r="J12" s="94"/>
      <c r="K12" s="94"/>
      <c r="L12" s="94"/>
      <c r="M12" s="94"/>
      <c r="N12" s="94"/>
      <c r="O12" s="94"/>
      <c r="P12" s="94"/>
      <c r="Q12" s="94"/>
      <c r="R12" s="94"/>
      <c r="S12" s="94"/>
      <c r="T12" s="94"/>
      <c r="U12" s="94"/>
      <c r="V12" s="27"/>
      <c r="W12" s="8"/>
      <c r="X12" s="9" t="s">
        <v>15</v>
      </c>
      <c r="Y12" s="94"/>
      <c r="Z12" s="94"/>
      <c r="AA12" s="94"/>
      <c r="AB12" s="94"/>
      <c r="AC12" s="94"/>
      <c r="AD12" s="94"/>
      <c r="AE12" s="94"/>
      <c r="AF12" s="94"/>
      <c r="AG12" s="94"/>
      <c r="AH12" s="94"/>
      <c r="AI12" s="94"/>
      <c r="AJ12" s="8"/>
      <c r="AK12" s="8"/>
    </row>
    <row r="13" spans="1:37" s="2" customFormat="1" ht="18" customHeight="1" x14ac:dyDescent="0.25">
      <c r="B13" s="8"/>
      <c r="C13" s="7" t="s">
        <v>16</v>
      </c>
      <c r="D13" s="8"/>
      <c r="E13" s="8"/>
      <c r="F13" s="8"/>
      <c r="G13" s="94"/>
      <c r="H13" s="94"/>
      <c r="I13" s="94"/>
      <c r="J13" s="94"/>
      <c r="K13" s="94"/>
      <c r="L13" s="94"/>
      <c r="M13" s="94"/>
      <c r="N13" s="94"/>
      <c r="O13" s="94"/>
      <c r="P13" s="94"/>
      <c r="Q13" s="94"/>
      <c r="R13" s="94"/>
      <c r="S13" s="94"/>
      <c r="T13" s="94"/>
      <c r="U13" s="94"/>
      <c r="V13" s="94"/>
      <c r="W13" s="94"/>
      <c r="X13" s="9" t="s">
        <v>17</v>
      </c>
      <c r="Y13" s="130"/>
      <c r="Z13" s="130"/>
      <c r="AA13" s="130"/>
      <c r="AB13" s="130"/>
      <c r="AC13" s="130"/>
      <c r="AD13" s="130"/>
      <c r="AE13" s="130"/>
      <c r="AF13" s="130"/>
      <c r="AG13" s="130"/>
      <c r="AH13" s="130"/>
      <c r="AI13" s="130"/>
      <c r="AJ13" s="8"/>
      <c r="AK13" s="8"/>
    </row>
    <row r="14" spans="1:37" s="2" customFormat="1" ht="18" customHeight="1" x14ac:dyDescent="0.25">
      <c r="C14" s="2" t="s">
        <v>18</v>
      </c>
      <c r="Q14" s="94"/>
      <c r="R14" s="94"/>
      <c r="S14" s="94"/>
      <c r="T14" s="94"/>
      <c r="U14" s="94"/>
      <c r="V14" s="94"/>
      <c r="W14" s="94"/>
      <c r="X14" s="94"/>
      <c r="Y14" s="94"/>
      <c r="Z14" s="94"/>
      <c r="AA14" s="94"/>
      <c r="AB14" s="94"/>
      <c r="AC14" s="94"/>
      <c r="AD14" s="94"/>
      <c r="AE14" s="94"/>
      <c r="AF14" s="94"/>
      <c r="AG14" s="94"/>
      <c r="AH14" s="94"/>
      <c r="AI14" s="94"/>
    </row>
    <row r="15" spans="1:37" s="2" customFormat="1" ht="18" customHeight="1" x14ac:dyDescent="0.25">
      <c r="C15" s="2" t="s">
        <v>19</v>
      </c>
      <c r="F15" s="94"/>
      <c r="G15" s="94"/>
      <c r="H15" s="94"/>
      <c r="I15" s="94"/>
      <c r="J15" s="94"/>
      <c r="K15" s="94"/>
      <c r="L15" s="94"/>
      <c r="N15" s="2" t="s">
        <v>20</v>
      </c>
      <c r="Q15" s="131"/>
      <c r="R15" s="131"/>
      <c r="S15" s="131"/>
      <c r="T15" s="131"/>
      <c r="U15" s="131"/>
      <c r="X15" s="9" t="s">
        <v>21</v>
      </c>
      <c r="Y15" s="94"/>
      <c r="Z15" s="94"/>
      <c r="AA15" s="94"/>
      <c r="AB15" s="94"/>
      <c r="AC15" s="94"/>
      <c r="AD15" s="94"/>
      <c r="AE15" s="94"/>
      <c r="AF15" s="94"/>
      <c r="AG15" s="94"/>
      <c r="AH15" s="94"/>
      <c r="AI15" s="94"/>
    </row>
    <row r="16" spans="1:37" s="2" customFormat="1" ht="18" customHeight="1" x14ac:dyDescent="0.25">
      <c r="C16" s="2" t="s">
        <v>22</v>
      </c>
      <c r="D16" s="9"/>
      <c r="E16" s="9"/>
      <c r="F16" s="94"/>
      <c r="G16" s="94"/>
      <c r="H16" s="94"/>
      <c r="I16" s="94"/>
      <c r="J16" s="94"/>
      <c r="K16" s="94"/>
      <c r="L16" s="94"/>
      <c r="N16" s="2" t="s">
        <v>23</v>
      </c>
      <c r="P16" s="127"/>
      <c r="Q16" s="127"/>
      <c r="R16" s="127"/>
      <c r="S16" s="127"/>
      <c r="T16" s="127"/>
      <c r="U16" s="127"/>
      <c r="X16" s="9" t="s">
        <v>24</v>
      </c>
      <c r="Y16" s="129"/>
      <c r="Z16" s="129"/>
      <c r="AA16" s="129"/>
      <c r="AB16" s="129"/>
      <c r="AC16" s="129"/>
      <c r="AD16" s="129"/>
      <c r="AE16" s="129"/>
      <c r="AF16" s="129"/>
      <c r="AG16" s="129"/>
      <c r="AH16" s="129"/>
      <c r="AI16" s="129"/>
    </row>
    <row r="17" spans="1:37" s="2" customFormat="1" ht="18" customHeight="1" x14ac:dyDescent="0.25">
      <c r="C17" s="2" t="s">
        <v>25</v>
      </c>
      <c r="M17" s="94"/>
      <c r="N17" s="94"/>
      <c r="O17" s="94"/>
      <c r="P17" s="94"/>
      <c r="Q17" s="94"/>
      <c r="R17" s="94"/>
      <c r="S17" s="94"/>
      <c r="T17" s="94"/>
      <c r="U17" s="94"/>
      <c r="V17" s="94"/>
      <c r="W17" s="94"/>
      <c r="X17" s="94"/>
      <c r="Y17" s="94"/>
      <c r="Z17" s="94"/>
      <c r="AA17" s="94"/>
      <c r="AB17" s="94"/>
      <c r="AC17" s="94"/>
      <c r="AD17" s="94"/>
      <c r="AE17" s="94"/>
      <c r="AF17" s="94"/>
      <c r="AG17" s="94"/>
      <c r="AH17" s="94"/>
      <c r="AI17" s="94"/>
    </row>
    <row r="18" spans="1:37" s="2" customFormat="1" ht="18" customHeight="1" x14ac:dyDescent="0.25">
      <c r="E18" s="2" t="s">
        <v>26</v>
      </c>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7" s="2" customFormat="1" ht="19.5" hidden="1" customHeight="1" x14ac:dyDescent="0.2">
      <c r="E19" s="2" t="s">
        <v>27</v>
      </c>
      <c r="Q19" s="7" t="s">
        <v>28</v>
      </c>
      <c r="S19" s="96"/>
      <c r="T19" s="96"/>
      <c r="U19" s="96"/>
      <c r="V19" s="96"/>
      <c r="W19" s="96"/>
    </row>
    <row r="20" spans="1:37" s="2" customFormat="1" ht="18.75" customHeight="1" x14ac:dyDescent="0.2">
      <c r="B20" s="53" t="s">
        <v>29</v>
      </c>
      <c r="D20" s="59"/>
      <c r="E20" s="59"/>
      <c r="F20" s="59"/>
      <c r="G20" s="59"/>
      <c r="H20" s="59"/>
      <c r="I20" s="59"/>
      <c r="J20" s="59"/>
      <c r="K20" s="59"/>
      <c r="L20" s="59"/>
      <c r="M20" s="59"/>
      <c r="N20" s="59"/>
      <c r="O20" s="59"/>
      <c r="P20" s="59"/>
      <c r="Q20" s="59"/>
      <c r="R20" s="59"/>
      <c r="S20" s="59"/>
      <c r="T20" s="59"/>
      <c r="U20" s="59"/>
      <c r="V20" s="59"/>
      <c r="W20" s="59"/>
    </row>
    <row r="21" spans="1:37" s="2" customFormat="1" ht="18.75" customHeight="1" x14ac:dyDescent="0.2">
      <c r="B21" s="60" t="s">
        <v>30</v>
      </c>
      <c r="AJ21" s="7"/>
      <c r="AK21" s="7"/>
    </row>
    <row r="22" spans="1:37" s="2" customFormat="1" ht="14.25" customHeight="1" x14ac:dyDescent="0.2">
      <c r="C22" s="95" t="s">
        <v>31</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7"/>
      <c r="AK22" s="7"/>
    </row>
    <row r="23" spans="1:37" s="2" customFormat="1" ht="14.25" customHeight="1" x14ac:dyDescent="0.2">
      <c r="B23" s="56"/>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7"/>
      <c r="AK23" s="7"/>
    </row>
    <row r="24" spans="1:37" s="2" customFormat="1" ht="14.25" customHeight="1" x14ac:dyDescent="0.2">
      <c r="B24" s="56"/>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7"/>
      <c r="AK24" s="7"/>
    </row>
    <row r="25" spans="1:37" s="2" customFormat="1" ht="15" customHeight="1" x14ac:dyDescent="0.2">
      <c r="B25" s="60" t="s">
        <v>32</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7"/>
      <c r="AK25" s="7"/>
    </row>
    <row r="26" spans="1:37" s="2" customFormat="1" ht="29.25" customHeight="1" x14ac:dyDescent="0.2">
      <c r="B26" s="62"/>
      <c r="C26" s="95" t="s">
        <v>33</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7"/>
    </row>
    <row r="27" spans="1:37" s="2" customFormat="1" ht="29.25" customHeight="1" x14ac:dyDescent="0.2">
      <c r="B27" s="62"/>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8"/>
      <c r="AD27" s="68"/>
      <c r="AE27" s="68"/>
      <c r="AF27" s="68"/>
      <c r="AG27" s="68"/>
      <c r="AH27" s="68"/>
      <c r="AI27" s="68"/>
      <c r="AJ27" s="68"/>
      <c r="AK27" s="7"/>
    </row>
    <row r="28" spans="1:37" s="2" customFormat="1" ht="15" customHeight="1" thickBot="1" x14ac:dyDescent="0.25">
      <c r="B28" s="62"/>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62"/>
      <c r="AD28" s="62"/>
      <c r="AE28" s="62"/>
      <c r="AF28" s="62"/>
      <c r="AG28" s="62"/>
      <c r="AH28" s="62"/>
      <c r="AI28" s="62"/>
      <c r="AJ28" s="62"/>
      <c r="AK28" s="7"/>
    </row>
    <row r="29" spans="1:37" s="2" customFormat="1" ht="12.75" x14ac:dyDescent="0.2">
      <c r="J29" s="82" t="s">
        <v>34</v>
      </c>
      <c r="K29" s="83"/>
      <c r="L29" s="83"/>
      <c r="M29" s="83"/>
      <c r="N29" s="83"/>
      <c r="O29" s="83"/>
      <c r="P29" s="83"/>
      <c r="Q29" s="83"/>
      <c r="R29" s="84"/>
      <c r="S29" s="88" t="s">
        <v>35</v>
      </c>
      <c r="T29" s="89"/>
      <c r="U29" s="89"/>
      <c r="V29" s="88" t="s">
        <v>36</v>
      </c>
      <c r="W29" s="89"/>
      <c r="X29" s="89"/>
      <c r="Y29" s="89"/>
      <c r="Z29" s="91"/>
    </row>
    <row r="30" spans="1:37" s="19" customFormat="1" ht="13.5" thickBot="1" x14ac:dyDescent="0.3">
      <c r="A30" s="36"/>
      <c r="J30" s="85"/>
      <c r="K30" s="86"/>
      <c r="L30" s="86"/>
      <c r="M30" s="86"/>
      <c r="N30" s="86"/>
      <c r="O30" s="86"/>
      <c r="P30" s="86"/>
      <c r="Q30" s="86"/>
      <c r="R30" s="87"/>
      <c r="S30" s="90"/>
      <c r="T30" s="90"/>
      <c r="U30" s="90"/>
      <c r="V30" s="90"/>
      <c r="W30" s="90"/>
      <c r="X30" s="90"/>
      <c r="Y30" s="90"/>
      <c r="Z30" s="92"/>
    </row>
    <row r="31" spans="1:37" s="2" customFormat="1" ht="16.899999999999999" customHeight="1" x14ac:dyDescent="0.2">
      <c r="J31" s="100" t="s">
        <v>37</v>
      </c>
      <c r="K31" s="101"/>
      <c r="L31" s="101"/>
      <c r="M31" s="101"/>
      <c r="N31" s="101"/>
      <c r="O31" s="101"/>
      <c r="P31" s="101"/>
      <c r="Q31" s="101"/>
      <c r="R31" s="81"/>
      <c r="S31" s="102">
        <f>IF(AND(IF(Calcs!G4=TRUE,1,0),IF(Calcs!G5=FALSE,1,0))=TRUE,86.06,(IF(AND(IF(Calcs!G4=FALSE,1,0),IF(Calcs!G5=TRUE,1,0))=TRUE,124,(IF(AND(IF(Calcs!G4=TRUE,1,0),IF(Calcs!G5=TRUE,1,0))=TRUE,124,0)))))</f>
        <v>0</v>
      </c>
      <c r="T31" s="102"/>
      <c r="U31" s="102"/>
      <c r="V31" s="102">
        <f>IF(AND(IF(Calcs!G4=TRUE,1,0),IF(Calcs!G5=FALSE,1,0))=TRUE,205.2,(IF(AND(IF(Calcs!G4=FALSE,1,0),IF(Calcs!G5=TRUE,1,0))=TRUE,295.68,(IF(AND(IF(Calcs!G4=TRUE,1,0),IF(Calcs!G5=TRUE,1,0))=TRUE,295.68,0)))))</f>
        <v>0</v>
      </c>
      <c r="W31" s="102"/>
      <c r="X31" s="102"/>
      <c r="Y31" s="102"/>
      <c r="Z31" s="104"/>
    </row>
    <row r="32" spans="1:37" s="2" customFormat="1" ht="16.899999999999999" customHeight="1" thickBot="1" x14ac:dyDescent="0.25">
      <c r="J32" s="106" t="s">
        <v>38</v>
      </c>
      <c r="K32" s="107"/>
      <c r="L32" s="107"/>
      <c r="M32" s="107"/>
      <c r="N32" s="107"/>
      <c r="O32" s="107"/>
      <c r="P32" s="107"/>
      <c r="Q32" s="107"/>
      <c r="R32" s="80"/>
      <c r="S32" s="103"/>
      <c r="T32" s="103"/>
      <c r="U32" s="103"/>
      <c r="V32" s="103"/>
      <c r="W32" s="103"/>
      <c r="X32" s="103"/>
      <c r="Y32" s="103"/>
      <c r="Z32" s="105"/>
    </row>
    <row r="33" spans="2:35" s="2" customFormat="1" ht="12.75" x14ac:dyDescent="0.2"/>
    <row r="34" spans="2:35" s="2" customFormat="1" ht="12.75" x14ac:dyDescent="0.2"/>
    <row r="35" spans="2:35" s="2" customFormat="1" ht="10.15" customHeight="1" thickBot="1" x14ac:dyDescent="0.25"/>
    <row r="36" spans="2:35" s="2" customFormat="1" ht="19.5" customHeight="1" thickBot="1" x14ac:dyDescent="0.3">
      <c r="B36" s="109"/>
      <c r="C36" s="109"/>
      <c r="D36" s="109"/>
      <c r="E36" s="109"/>
      <c r="F36" s="109"/>
      <c r="G36" s="109" t="b">
        <v>0</v>
      </c>
      <c r="H36" s="109"/>
      <c r="I36" s="109"/>
      <c r="J36" s="109"/>
      <c r="K36" s="109"/>
      <c r="O36" s="111"/>
      <c r="P36" s="111"/>
      <c r="Q36" s="111"/>
      <c r="R36" s="111"/>
      <c r="S36" s="111"/>
      <c r="W36" s="119" t="s">
        <v>39</v>
      </c>
      <c r="X36" s="120"/>
      <c r="Y36" s="120"/>
      <c r="Z36" s="120"/>
      <c r="AA36" s="120"/>
      <c r="AB36" s="120"/>
      <c r="AC36" s="120"/>
      <c r="AD36" s="120"/>
      <c r="AE36" s="121"/>
      <c r="AF36" s="113">
        <f>SUM(S31:Z32)</f>
        <v>0</v>
      </c>
      <c r="AG36" s="114"/>
      <c r="AH36" s="114"/>
      <c r="AI36" s="115"/>
    </row>
    <row r="37" spans="2:35" s="2" customFormat="1" ht="24" customHeight="1" thickBot="1" x14ac:dyDescent="0.25">
      <c r="B37" s="110" t="s">
        <v>40</v>
      </c>
      <c r="C37" s="110"/>
      <c r="D37" s="110"/>
      <c r="E37" s="110"/>
      <c r="F37" s="110"/>
      <c r="G37" s="110"/>
      <c r="H37" s="110"/>
      <c r="I37" s="110"/>
      <c r="J37" s="110"/>
      <c r="K37" s="110"/>
      <c r="L37" s="110"/>
      <c r="O37" s="45" t="s">
        <v>41</v>
      </c>
      <c r="P37" s="45"/>
      <c r="AF37" s="46"/>
      <c r="AG37" s="46"/>
      <c r="AH37" s="46"/>
      <c r="AI37" s="46"/>
    </row>
    <row r="38" spans="2:35" s="2" customFormat="1" ht="27" customHeight="1" thickBot="1" x14ac:dyDescent="0.25">
      <c r="B38" s="112" t="s">
        <v>42</v>
      </c>
      <c r="C38" s="112"/>
      <c r="D38" s="112"/>
      <c r="E38" s="112"/>
      <c r="F38" s="112"/>
      <c r="G38" s="112"/>
      <c r="H38" s="112"/>
      <c r="I38" s="112"/>
      <c r="J38" s="112"/>
      <c r="K38" s="112"/>
      <c r="L38" s="112"/>
      <c r="M38" s="112"/>
      <c r="N38" s="112"/>
      <c r="O38" s="112"/>
      <c r="P38" s="112"/>
      <c r="Q38" s="112"/>
      <c r="R38" s="112"/>
      <c r="S38" s="112"/>
      <c r="W38" s="122" t="s">
        <v>43</v>
      </c>
      <c r="X38" s="123"/>
      <c r="Y38" s="123"/>
      <c r="Z38" s="123"/>
      <c r="AA38" s="123"/>
      <c r="AB38" s="123"/>
      <c r="AC38" s="123"/>
      <c r="AD38" s="123"/>
      <c r="AE38" s="124"/>
      <c r="AF38" s="116">
        <f>IF(Q15="ON",AF36*0.13,IF(Q15="QC",AF36*0.14975,IF(Q15="NS",AF36*0.14,IF(OR(Q15="NB",Q15="NL",Q15="PEI"),AF36*0.15,IF(OR(Q15="AB",Q15="MB",Q15="BC",Q15="SK",Q15="YT", Q15="NT",Q15="NU"),AF36*0.05,0)))))</f>
        <v>0</v>
      </c>
      <c r="AG38" s="117"/>
      <c r="AH38" s="117"/>
      <c r="AI38" s="118"/>
    </row>
    <row r="39" spans="2:35" s="2" customFormat="1" ht="17.45" customHeight="1" thickBot="1" x14ac:dyDescent="0.25">
      <c r="B39" s="112"/>
      <c r="C39" s="112"/>
      <c r="D39" s="112"/>
      <c r="E39" s="112"/>
      <c r="F39" s="112"/>
      <c r="G39" s="112"/>
      <c r="H39" s="112"/>
      <c r="I39" s="112"/>
      <c r="J39" s="112"/>
      <c r="K39" s="112"/>
      <c r="L39" s="112"/>
      <c r="M39" s="112"/>
      <c r="N39" s="112"/>
      <c r="O39" s="112"/>
      <c r="P39" s="112"/>
      <c r="Q39" s="112"/>
      <c r="R39" s="112"/>
      <c r="S39" s="112"/>
      <c r="AF39" s="46"/>
      <c r="AG39" s="46"/>
      <c r="AH39" s="46"/>
      <c r="AI39" s="46"/>
    </row>
    <row r="40" spans="2:35" s="2" customFormat="1" ht="19.149999999999999" customHeight="1" thickBot="1" x14ac:dyDescent="0.25">
      <c r="B40" s="112"/>
      <c r="C40" s="112"/>
      <c r="D40" s="112"/>
      <c r="E40" s="112"/>
      <c r="F40" s="112"/>
      <c r="G40" s="112"/>
      <c r="H40" s="112"/>
      <c r="I40" s="112"/>
      <c r="J40" s="112"/>
      <c r="K40" s="112"/>
      <c r="L40" s="112"/>
      <c r="M40" s="112"/>
      <c r="N40" s="112"/>
      <c r="O40" s="112"/>
      <c r="P40" s="112"/>
      <c r="Q40" s="112"/>
      <c r="R40" s="112"/>
      <c r="S40" s="112"/>
      <c r="W40" s="122" t="s">
        <v>44</v>
      </c>
      <c r="X40" s="123"/>
      <c r="Y40" s="123"/>
      <c r="Z40" s="123"/>
      <c r="AA40" s="123"/>
      <c r="AB40" s="123"/>
      <c r="AC40" s="123"/>
      <c r="AD40" s="123"/>
      <c r="AE40" s="124"/>
      <c r="AF40" s="113">
        <f>SUM(AF36+AF38)</f>
        <v>0</v>
      </c>
      <c r="AG40" s="114"/>
      <c r="AH40" s="114"/>
      <c r="AI40" s="115"/>
    </row>
    <row r="41" spans="2:35" s="2" customFormat="1" ht="15" customHeight="1" x14ac:dyDescent="0.2">
      <c r="B41" s="112" t="s">
        <v>45</v>
      </c>
      <c r="C41" s="112"/>
      <c r="D41" s="112"/>
      <c r="E41" s="112"/>
      <c r="F41" s="112"/>
      <c r="G41" s="112"/>
      <c r="H41" s="112"/>
      <c r="I41" s="112"/>
      <c r="J41" s="112"/>
      <c r="K41" s="112"/>
      <c r="L41" s="112"/>
      <c r="M41" s="112"/>
      <c r="N41" s="112"/>
      <c r="O41" s="112"/>
      <c r="P41" s="112"/>
      <c r="Q41" s="112"/>
      <c r="R41" s="112"/>
      <c r="S41" s="112"/>
    </row>
    <row r="42" spans="2:35" s="2" customFormat="1" ht="15" customHeight="1" x14ac:dyDescent="0.2">
      <c r="B42" s="112"/>
      <c r="C42" s="112"/>
      <c r="D42" s="112"/>
      <c r="E42" s="112"/>
      <c r="F42" s="112"/>
      <c r="G42" s="112"/>
      <c r="H42" s="112"/>
      <c r="I42" s="112"/>
      <c r="J42" s="112"/>
      <c r="K42" s="112"/>
      <c r="L42" s="112"/>
      <c r="M42" s="112"/>
      <c r="N42" s="112"/>
      <c r="O42" s="112"/>
      <c r="P42" s="112"/>
      <c r="Q42" s="112"/>
      <c r="R42" s="112"/>
      <c r="S42" s="112"/>
    </row>
    <row r="43" spans="2:35" s="2" customFormat="1" ht="9" customHeight="1" x14ac:dyDescent="0.2">
      <c r="B43" s="41"/>
      <c r="C43" s="41"/>
      <c r="D43" s="41"/>
      <c r="E43" s="41"/>
      <c r="F43" s="41"/>
      <c r="G43" s="41"/>
      <c r="H43" s="41"/>
      <c r="I43" s="41"/>
      <c r="J43" s="41"/>
      <c r="K43" s="41"/>
      <c r="L43" s="41"/>
      <c r="M43" s="41"/>
      <c r="N43" s="41"/>
      <c r="O43" s="41"/>
      <c r="P43" s="41"/>
      <c r="Q43" s="41"/>
      <c r="R43" s="41"/>
      <c r="S43" s="41"/>
    </row>
    <row r="44" spans="2:35" s="2" customFormat="1" ht="10.15" customHeight="1" x14ac:dyDescent="0.2">
      <c r="B44" s="42" t="s">
        <v>46</v>
      </c>
      <c r="C44" s="41"/>
      <c r="D44" s="41"/>
      <c r="E44" s="41"/>
      <c r="F44" s="41"/>
      <c r="G44" s="41"/>
      <c r="H44" s="41"/>
      <c r="I44" s="41"/>
      <c r="J44" s="41"/>
      <c r="K44" s="41"/>
      <c r="L44" s="41"/>
      <c r="M44" s="41"/>
      <c r="N44" s="41"/>
      <c r="O44" s="41"/>
      <c r="P44" s="41"/>
      <c r="Q44" s="41"/>
      <c r="R44" s="41"/>
      <c r="S44" s="41"/>
    </row>
    <row r="45" spans="2:35" s="2" customFormat="1" ht="15" customHeight="1" x14ac:dyDescent="0.2">
      <c r="B45" s="2" t="s">
        <v>47</v>
      </c>
    </row>
    <row r="46" spans="2:35" s="2" customFormat="1" ht="15" customHeight="1" x14ac:dyDescent="0.2">
      <c r="B46" s="2" t="s">
        <v>48</v>
      </c>
      <c r="F46" s="2" t="s">
        <v>49</v>
      </c>
    </row>
    <row r="47" spans="2:35" s="2" customFormat="1" ht="15" customHeight="1" x14ac:dyDescent="0.2"/>
    <row r="48" spans="2:35" s="2" customFormat="1" ht="15" customHeight="1" x14ac:dyDescent="0.2"/>
    <row r="49" spans="1:35" s="2" customFormat="1" ht="15" customHeight="1" x14ac:dyDescent="0.2"/>
    <row r="50" spans="1:35" s="2" customFormat="1" ht="15" customHeight="1" x14ac:dyDescent="0.2"/>
    <row r="51" spans="1:35" s="2" customFormat="1" ht="15" customHeight="1" x14ac:dyDescent="0.2"/>
    <row r="52" spans="1:35" s="2" customFormat="1" ht="15" customHeight="1" x14ac:dyDescent="0.2"/>
    <row r="53" spans="1:35" s="2" customFormat="1" ht="15" customHeight="1" x14ac:dyDescent="0.2"/>
    <row r="54" spans="1:35" s="2" customFormat="1" ht="15" customHeight="1" x14ac:dyDescent="0.2"/>
    <row r="55" spans="1:35" s="2" customFormat="1" ht="15" customHeight="1" x14ac:dyDescent="0.25">
      <c r="I55"/>
    </row>
    <row r="56" spans="1:35" s="2" customFormat="1" ht="15" customHeight="1" x14ac:dyDescent="0.2"/>
    <row r="57" spans="1:35" s="2" customFormat="1" ht="15" customHeight="1" x14ac:dyDescent="0.2"/>
    <row r="58" spans="1:35" s="2" customFormat="1" ht="15" customHeight="1" x14ac:dyDescent="0.2"/>
    <row r="59" spans="1:35" s="2" customFormat="1" ht="15" customHeight="1" x14ac:dyDescent="0.2"/>
    <row r="60" spans="1:35" s="2" customFormat="1" ht="12.75" x14ac:dyDescent="0.2">
      <c r="A60" s="108" t="s">
        <v>50</v>
      </c>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row>
    <row r="61" spans="1:35" s="2" customFormat="1" ht="15" customHeight="1" x14ac:dyDescent="0.2">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row>
    <row r="62" spans="1:35" s="2" customFormat="1" ht="15" customHeight="1" x14ac:dyDescent="0.2">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row>
    <row r="63" spans="1:35" s="2" customFormat="1" ht="15" customHeight="1" x14ac:dyDescent="0.2">
      <c r="A63" s="108"/>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row>
    <row r="64" spans="1:35" s="2" customFormat="1" ht="15" customHeight="1" x14ac:dyDescent="0.2">
      <c r="A64" s="108"/>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row>
    <row r="65" spans="1:35" s="2" customFormat="1" ht="15" customHeight="1" x14ac:dyDescent="0.2">
      <c r="A65" s="108"/>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row>
    <row r="66" spans="1:35" s="2" customFormat="1" ht="15" customHeight="1" x14ac:dyDescent="0.2">
      <c r="A66" s="108"/>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row>
    <row r="67" spans="1:35" s="2" customFormat="1" ht="15" customHeight="1" x14ac:dyDescent="0.2">
      <c r="A67" s="98" t="s">
        <v>51</v>
      </c>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57"/>
    </row>
    <row r="68" spans="1:35" s="2" customFormat="1" ht="15" customHeight="1" x14ac:dyDescent="0.2">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57"/>
    </row>
    <row r="69" spans="1:35" s="2" customFormat="1" ht="22.5" customHeight="1"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57"/>
    </row>
    <row r="70" spans="1:35" s="2" customFormat="1" ht="15" customHeight="1" x14ac:dyDescent="0.2">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57"/>
    </row>
    <row r="71" spans="1:35" s="2" customFormat="1" ht="15" customHeight="1" x14ac:dyDescent="0.2">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57"/>
    </row>
    <row r="72" spans="1:35" s="2" customFormat="1" ht="15" customHeight="1" x14ac:dyDescent="0.2">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57"/>
    </row>
    <row r="73" spans="1:35" s="2" customFormat="1" ht="15" customHeight="1" x14ac:dyDescent="0.2">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57"/>
    </row>
    <row r="74" spans="1:35" s="2" customFormat="1" ht="22.5" customHeight="1" x14ac:dyDescent="0.2">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57"/>
    </row>
    <row r="75" spans="1:35" s="2" customFormat="1" ht="15" customHeight="1" x14ac:dyDescent="0.2">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57"/>
    </row>
    <row r="76" spans="1:35" s="2" customFormat="1" ht="15" customHeight="1" x14ac:dyDescent="0.2">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57"/>
    </row>
    <row r="77" spans="1:35" s="2" customFormat="1" ht="15" customHeight="1" x14ac:dyDescent="0.2">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57"/>
    </row>
    <row r="78" spans="1:35" s="2" customFormat="1" ht="15" customHeight="1" x14ac:dyDescent="0.2">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57"/>
    </row>
    <row r="79" spans="1:35" s="2" customFormat="1" ht="15" customHeight="1" x14ac:dyDescent="0.2">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57"/>
    </row>
    <row r="80" spans="1:35" s="2" customFormat="1" ht="18" customHeight="1" x14ac:dyDescent="0.2">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57"/>
    </row>
    <row r="81" spans="1:35" s="2" customFormat="1" ht="18" customHeight="1" x14ac:dyDescent="0.2">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57"/>
    </row>
    <row r="82" spans="1:35" s="2" customFormat="1" ht="18" customHeight="1" x14ac:dyDescent="0.2">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57"/>
    </row>
    <row r="83" spans="1:35" s="2" customFormat="1" ht="18" customHeight="1" x14ac:dyDescent="0.2">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57"/>
    </row>
    <row r="84" spans="1:35" s="2" customFormat="1" ht="18" customHeight="1" x14ac:dyDescent="0.2">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57"/>
    </row>
    <row r="85" spans="1:35" s="2" customFormat="1" ht="15" customHeight="1" x14ac:dyDescent="0.2">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57"/>
    </row>
    <row r="86" spans="1:35" s="2" customFormat="1" ht="15" customHeight="1" x14ac:dyDescent="0.2">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57"/>
    </row>
    <row r="87" spans="1:35" s="2" customFormat="1" ht="15" customHeight="1" x14ac:dyDescent="0.2">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57"/>
    </row>
    <row r="88" spans="1:35" s="2" customFormat="1" ht="15" customHeight="1" x14ac:dyDescent="0.2">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57"/>
    </row>
    <row r="89" spans="1:35" s="2" customFormat="1" ht="15" customHeight="1" x14ac:dyDescent="0.2">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57"/>
    </row>
    <row r="90" spans="1:35" s="2" customFormat="1" ht="15" customHeight="1" x14ac:dyDescent="0.2">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57"/>
    </row>
    <row r="91" spans="1:35" s="2" customFormat="1" ht="15" customHeight="1" x14ac:dyDescent="0.2">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57"/>
    </row>
    <row r="92" spans="1:35" s="2" customFormat="1" ht="15" customHeight="1" x14ac:dyDescent="0.2">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57"/>
    </row>
    <row r="93" spans="1:35" s="2" customFormat="1" ht="15" customHeight="1" x14ac:dyDescent="0.2">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57"/>
    </row>
    <row r="94" spans="1:35" s="2" customFormat="1" ht="15" customHeight="1" x14ac:dyDescent="0.2">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57"/>
    </row>
    <row r="95" spans="1:35" s="2" customFormat="1" ht="15" customHeight="1" x14ac:dyDescent="0.2">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row>
    <row r="96" spans="1:35" s="2" customFormat="1" ht="15" customHeight="1" x14ac:dyDescent="0.2">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row>
    <row r="97" spans="1:37" s="2" customFormat="1" ht="15" customHeight="1" x14ac:dyDescent="0.2">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row>
    <row r="98" spans="1:37" s="2" customFormat="1" ht="15" customHeight="1" x14ac:dyDescent="0.2">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row>
    <row r="99" spans="1:37" s="2" customFormat="1" ht="15" customHeight="1" x14ac:dyDescent="0.2">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13"/>
    </row>
    <row r="100" spans="1:37" s="2" customFormat="1" ht="15" customHeight="1" x14ac:dyDescent="0.2">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13"/>
    </row>
    <row r="101" spans="1:37" s="31" customFormat="1" ht="60.75" customHeight="1" x14ac:dyDescent="0.2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row>
    <row r="102" spans="1:37" s="31" customFormat="1" ht="15" customHeight="1" x14ac:dyDescent="0.25">
      <c r="C102" s="32"/>
      <c r="D102" s="34"/>
      <c r="E102" s="34"/>
    </row>
    <row r="103" spans="1:37" s="31" customFormat="1" ht="15" customHeight="1" x14ac:dyDescent="0.25">
      <c r="C103" s="32"/>
      <c r="D103" s="34"/>
      <c r="E103" s="34"/>
    </row>
    <row r="104" spans="1:37" s="2" customFormat="1" ht="15" customHeight="1" x14ac:dyDescent="0.25">
      <c r="B104" s="17"/>
      <c r="C104" s="35"/>
      <c r="D104" s="35"/>
      <c r="E104" s="35"/>
      <c r="F104" s="17"/>
      <c r="G104" s="17"/>
      <c r="H104" s="35"/>
      <c r="I104" s="35"/>
      <c r="J104" s="35"/>
      <c r="K104" s="35"/>
      <c r="L104" s="35"/>
      <c r="M104" s="35"/>
      <c r="N104" s="35"/>
      <c r="O104" s="35"/>
      <c r="P104" s="35"/>
      <c r="X104" s="6"/>
      <c r="AF104" s="66"/>
      <c r="AG104" s="66"/>
      <c r="AH104" s="66"/>
      <c r="AI104" s="66"/>
    </row>
    <row r="105" spans="1:37" s="2" customFormat="1" ht="15" customHeight="1" x14ac:dyDescent="0.2"/>
    <row r="106" spans="1:37" s="2" customFormat="1" ht="15" customHeight="1" x14ac:dyDescent="0.25">
      <c r="X106" s="6"/>
      <c r="AF106" s="65"/>
      <c r="AG106" s="65"/>
      <c r="AH106" s="65"/>
      <c r="AI106" s="65"/>
    </row>
    <row r="107" spans="1:37" s="2" customFormat="1" ht="15" customHeight="1" x14ac:dyDescent="0.2">
      <c r="I107" s="23"/>
      <c r="J107" s="23"/>
      <c r="K107" s="23"/>
      <c r="L107" s="23"/>
      <c r="M107" s="23"/>
      <c r="N107" s="23"/>
      <c r="O107" s="23"/>
      <c r="P107" s="23"/>
      <c r="Q107" s="23"/>
      <c r="R107" s="23"/>
      <c r="S107" s="23"/>
      <c r="T107" s="23"/>
      <c r="U107" s="23"/>
      <c r="V107" s="23"/>
      <c r="W107" s="23"/>
      <c r="X107" s="21"/>
      <c r="Y107" s="23"/>
      <c r="AA107" s="23"/>
      <c r="AB107" s="23"/>
      <c r="AC107" s="23"/>
      <c r="AD107" s="23"/>
      <c r="AE107" s="23"/>
      <c r="AF107" s="23"/>
      <c r="AG107" s="23"/>
      <c r="AH107" s="23"/>
      <c r="AI107" s="23"/>
      <c r="AJ107" s="4"/>
      <c r="AK107" s="4"/>
    </row>
    <row r="108" spans="1:37" s="2" customFormat="1" ht="15" customHeight="1" x14ac:dyDescent="0.25">
      <c r="B108" s="25"/>
      <c r="I108" s="17"/>
      <c r="J108" s="17"/>
      <c r="K108" s="17"/>
      <c r="L108" s="17"/>
      <c r="M108" s="17"/>
      <c r="N108" s="17"/>
      <c r="O108" s="17"/>
      <c r="P108" s="17"/>
      <c r="Q108" s="17"/>
      <c r="R108" s="17"/>
      <c r="S108" s="17"/>
      <c r="T108" s="17"/>
      <c r="U108" s="17"/>
      <c r="V108" s="17"/>
      <c r="W108" s="17"/>
      <c r="X108" s="20"/>
      <c r="Y108" s="17"/>
      <c r="AA108" s="17"/>
      <c r="AB108" s="17"/>
      <c r="AC108" s="17"/>
      <c r="AD108" s="17"/>
      <c r="AE108" s="17"/>
      <c r="AF108" s="35"/>
      <c r="AG108" s="35"/>
      <c r="AH108" s="35"/>
      <c r="AI108" s="35"/>
      <c r="AJ108" s="3"/>
      <c r="AK108" s="3"/>
    </row>
    <row r="109" spans="1:37" s="2" customFormat="1" ht="15" customHeight="1" x14ac:dyDescent="0.25">
      <c r="B109" s="25"/>
      <c r="I109" s="17"/>
      <c r="J109" s="17"/>
      <c r="K109" s="17"/>
      <c r="L109" s="17"/>
      <c r="M109" s="17"/>
      <c r="N109" s="17"/>
      <c r="O109" s="17"/>
      <c r="P109" s="17"/>
      <c r="Q109" s="17"/>
      <c r="R109" s="17"/>
      <c r="S109" s="17"/>
      <c r="T109" s="17"/>
      <c r="U109" s="17"/>
      <c r="V109" s="17"/>
      <c r="W109" s="17"/>
      <c r="X109" s="20"/>
      <c r="Y109" s="17"/>
      <c r="AA109" s="17"/>
      <c r="AB109" s="17"/>
      <c r="AC109" s="17"/>
      <c r="AD109" s="17"/>
      <c r="AE109" s="17"/>
      <c r="AF109" s="35"/>
      <c r="AG109" s="35"/>
      <c r="AH109" s="35"/>
      <c r="AI109" s="35"/>
      <c r="AJ109" s="3"/>
      <c r="AK109" s="3"/>
    </row>
    <row r="110" spans="1:37" s="2" customFormat="1" ht="15" customHeight="1" x14ac:dyDescent="0.25">
      <c r="B110" s="25"/>
      <c r="I110" s="17"/>
      <c r="J110" s="17"/>
      <c r="K110" s="17"/>
      <c r="L110" s="17"/>
      <c r="M110" s="17"/>
      <c r="N110" s="17"/>
      <c r="O110" s="17"/>
      <c r="P110" s="17"/>
      <c r="Q110" s="17"/>
      <c r="R110" s="17"/>
      <c r="S110" s="17"/>
      <c r="T110" s="17"/>
      <c r="U110" s="17"/>
      <c r="V110" s="17"/>
      <c r="W110" s="17"/>
      <c r="X110" s="20"/>
      <c r="Y110" s="17"/>
      <c r="AA110" s="17"/>
      <c r="AB110" s="17"/>
      <c r="AC110" s="17"/>
      <c r="AD110" s="17"/>
      <c r="AE110" s="17"/>
      <c r="AF110" s="35"/>
      <c r="AG110" s="35"/>
      <c r="AH110" s="35"/>
      <c r="AI110" s="35"/>
      <c r="AJ110" s="3"/>
      <c r="AK110" s="3"/>
    </row>
    <row r="111" spans="1:37" s="2" customFormat="1" ht="15" customHeight="1" x14ac:dyDescent="0.25">
      <c r="B111" s="25"/>
      <c r="I111" s="17"/>
      <c r="J111" s="17"/>
      <c r="K111" s="17"/>
      <c r="L111" s="17"/>
      <c r="M111" s="17"/>
      <c r="N111" s="17"/>
      <c r="O111" s="17"/>
      <c r="P111" s="17"/>
      <c r="Q111" s="17"/>
      <c r="R111" s="17"/>
      <c r="S111" s="17"/>
      <c r="T111" s="17"/>
      <c r="U111" s="17"/>
      <c r="V111" s="17"/>
      <c r="W111" s="17"/>
      <c r="X111" s="20"/>
      <c r="Y111" s="17"/>
      <c r="AA111" s="17"/>
      <c r="AB111" s="17"/>
      <c r="AC111" s="17"/>
      <c r="AD111" s="17"/>
      <c r="AE111" s="17"/>
      <c r="AF111" s="35"/>
      <c r="AG111" s="35"/>
      <c r="AH111" s="35"/>
      <c r="AI111" s="35"/>
      <c r="AJ111" s="3"/>
      <c r="AK111" s="3"/>
    </row>
    <row r="112" spans="1:37" s="2" customFormat="1" ht="15" customHeight="1" x14ac:dyDescent="0.25">
      <c r="B112" s="25"/>
      <c r="I112" s="17"/>
      <c r="J112" s="17"/>
      <c r="K112" s="17"/>
      <c r="L112" s="17"/>
      <c r="M112" s="17"/>
      <c r="N112" s="17"/>
      <c r="O112" s="17"/>
      <c r="P112" s="17"/>
      <c r="Q112" s="17"/>
      <c r="R112" s="17"/>
      <c r="S112" s="17"/>
      <c r="T112" s="17"/>
      <c r="U112" s="17"/>
      <c r="V112" s="17"/>
      <c r="W112" s="17"/>
      <c r="X112" s="20"/>
      <c r="Y112" s="17"/>
      <c r="AA112" s="17"/>
      <c r="AB112" s="17"/>
      <c r="AC112" s="17"/>
      <c r="AD112" s="17"/>
      <c r="AE112" s="17"/>
      <c r="AF112" s="35"/>
      <c r="AG112" s="35"/>
      <c r="AH112" s="35"/>
      <c r="AI112" s="35"/>
      <c r="AJ112" s="3"/>
      <c r="AK112" s="3"/>
    </row>
    <row r="113" spans="2:37" s="2" customFormat="1" ht="15" hidden="1" customHeight="1" x14ac:dyDescent="0.25">
      <c r="B113" s="25"/>
      <c r="I113" s="17"/>
      <c r="J113" s="17"/>
      <c r="K113" s="17"/>
      <c r="L113" s="17"/>
      <c r="M113" s="17"/>
      <c r="N113" s="17"/>
      <c r="O113" s="17"/>
      <c r="P113" s="17"/>
      <c r="Q113" s="17"/>
      <c r="R113" s="17"/>
      <c r="S113" s="17"/>
      <c r="T113" s="17"/>
      <c r="U113" s="17"/>
      <c r="V113" s="17"/>
      <c r="W113" s="17"/>
      <c r="X113" s="20"/>
      <c r="Y113" s="17"/>
      <c r="AA113" s="17"/>
      <c r="AB113" s="17"/>
      <c r="AC113" s="17"/>
      <c r="AD113" s="17"/>
      <c r="AE113" s="17"/>
      <c r="AF113" s="35"/>
      <c r="AG113" s="35"/>
      <c r="AH113" s="35"/>
      <c r="AI113" s="35"/>
      <c r="AJ113" s="3"/>
      <c r="AK113" s="3"/>
    </row>
    <row r="114" spans="2:37" s="2" customFormat="1" ht="15" hidden="1" customHeight="1" x14ac:dyDescent="0.2">
      <c r="B114" s="8"/>
      <c r="C114" s="8"/>
      <c r="D114" s="8"/>
      <c r="E114" s="8"/>
      <c r="I114" s="18"/>
      <c r="J114" s="18"/>
      <c r="K114" s="18"/>
      <c r="L114" s="18"/>
      <c r="M114" s="18"/>
      <c r="N114" s="18"/>
      <c r="O114" s="18"/>
      <c r="P114" s="18"/>
      <c r="Q114" s="23"/>
      <c r="R114" s="23"/>
      <c r="S114" s="23"/>
      <c r="T114" s="23"/>
      <c r="U114" s="23"/>
      <c r="V114" s="23"/>
      <c r="W114" s="23"/>
      <c r="X114" s="23"/>
      <c r="Y114" s="23"/>
      <c r="Z114" s="23"/>
      <c r="AA114" s="23"/>
      <c r="AB114" s="23"/>
      <c r="AC114" s="23"/>
      <c r="AD114" s="23"/>
      <c r="AE114" s="23"/>
      <c r="AF114" s="23"/>
      <c r="AG114" s="23"/>
      <c r="AH114" s="23"/>
      <c r="AI114" s="23"/>
    </row>
    <row r="115" spans="2:37" s="2" customFormat="1" ht="15" hidden="1" customHeight="1" x14ac:dyDescent="0.25">
      <c r="B115" s="26"/>
      <c r="C115" s="6"/>
      <c r="D115" s="6"/>
      <c r="E115" s="6"/>
      <c r="F115" s="6"/>
      <c r="G115" s="6"/>
      <c r="H115" s="6"/>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row>
    <row r="116" spans="2:37" s="2" customFormat="1" ht="15" hidden="1" customHeight="1" x14ac:dyDescent="0.25">
      <c r="B116" s="25"/>
      <c r="C116" s="6"/>
      <c r="D116" s="6"/>
      <c r="E116" s="6"/>
      <c r="F116" s="6"/>
      <c r="G116" s="6"/>
      <c r="H116" s="6"/>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16"/>
      <c r="AK116" s="16"/>
    </row>
    <row r="117" spans="2:37" s="2" customFormat="1" ht="15" hidden="1" customHeight="1" x14ac:dyDescent="0.2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17"/>
      <c r="AK117" s="17"/>
    </row>
    <row r="118" spans="2:37" s="2" customFormat="1" ht="15" hidden="1" customHeight="1" x14ac:dyDescent="0.25">
      <c r="B118" s="24"/>
      <c r="C118" s="24"/>
      <c r="D118" s="24"/>
      <c r="E118" s="24"/>
      <c r="F118" s="24"/>
      <c r="G118" s="24"/>
      <c r="H118" s="24"/>
      <c r="I118" s="24"/>
      <c r="J118" s="24"/>
      <c r="K118" s="24"/>
      <c r="L118" s="24"/>
      <c r="M118" s="24"/>
      <c r="N118" s="24"/>
      <c r="O118" s="24"/>
      <c r="P118" s="24"/>
      <c r="Q118" s="24"/>
      <c r="R118" s="24"/>
      <c r="S118" s="24"/>
      <c r="T118" s="24"/>
      <c r="U118" s="24"/>
      <c r="V118" s="6"/>
      <c r="W118" s="6"/>
      <c r="X118" s="6"/>
      <c r="Y118" s="6"/>
      <c r="Z118" s="6"/>
      <c r="AA118" s="6"/>
      <c r="AB118" s="6"/>
      <c r="AC118" s="6"/>
      <c r="AD118" s="6"/>
      <c r="AE118" s="6"/>
      <c r="AF118" s="6"/>
      <c r="AG118" s="6"/>
      <c r="AH118" s="6"/>
      <c r="AI118" s="6"/>
      <c r="AJ118" s="16"/>
      <c r="AK118" s="16"/>
    </row>
    <row r="119" spans="2:37" ht="15" customHeight="1" x14ac:dyDescent="0.25">
      <c r="B119" s="24"/>
      <c r="D119" s="24"/>
      <c r="E119" s="24"/>
      <c r="F119" s="24"/>
      <c r="G119" s="24"/>
      <c r="H119" s="24"/>
      <c r="I119" s="24"/>
      <c r="J119" s="24"/>
      <c r="K119" s="24"/>
      <c r="L119" s="24"/>
      <c r="M119" s="24"/>
      <c r="N119" s="24"/>
      <c r="O119" s="24"/>
      <c r="P119" s="24"/>
      <c r="Q119" s="24"/>
      <c r="R119" s="24"/>
      <c r="S119" s="24"/>
      <c r="T119" s="24"/>
      <c r="U119" s="24"/>
      <c r="AJ119" s="5"/>
      <c r="AK119" s="5"/>
    </row>
    <row r="120" spans="2:37" ht="15" customHeight="1" x14ac:dyDescent="0.25">
      <c r="AJ120" s="12"/>
      <c r="AK120" s="12"/>
    </row>
    <row r="121" spans="2:37" ht="15" customHeight="1" x14ac:dyDescent="0.25">
      <c r="B121" s="2"/>
      <c r="L121"/>
    </row>
    <row r="122" spans="2:37" ht="15" customHeight="1" x14ac:dyDescent="0.25"/>
    <row r="123" spans="2:37" ht="15" customHeight="1" x14ac:dyDescent="0.25">
      <c r="B123" s="20"/>
    </row>
    <row r="124" spans="2:37" ht="15" customHeight="1" x14ac:dyDescent="0.25"/>
    <row r="125" spans="2:37" ht="15" customHeight="1" x14ac:dyDescent="0.25"/>
    <row r="126" spans="2:37" ht="15" customHeight="1" x14ac:dyDescent="0.25"/>
    <row r="127" spans="2:37" ht="15" customHeight="1" x14ac:dyDescent="0.25"/>
    <row r="128" spans="2:37"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9" customHeight="1" x14ac:dyDescent="0.25"/>
    <row r="138" ht="15" customHeight="1" x14ac:dyDescent="0.25"/>
    <row r="140" ht="18.75" customHeight="1" x14ac:dyDescent="0.25"/>
    <row r="141" ht="21" customHeight="1" x14ac:dyDescent="0.25"/>
  </sheetData>
  <sheetProtection algorithmName="SHA-512" hashValue="jclpyZpuaJJnUQBy6NTd/V0nCuY3kbXopyUFiQC5Xszvqv3idE073sFadm9foOvk1ET2T29hDCTlpUZIvcMnEA==" saltValue="e618Y3a9a7cOGAG5xyND0g==" spinCount="100000" sheet="1" selectLockedCells="1"/>
  <mergeCells count="41">
    <mergeCell ref="W40:AE40"/>
    <mergeCell ref="W1:AJ2"/>
    <mergeCell ref="W3:AJ3"/>
    <mergeCell ref="G13:W13"/>
    <mergeCell ref="P16:U16"/>
    <mergeCell ref="M17:AI17"/>
    <mergeCell ref="Y12:AI12"/>
    <mergeCell ref="Y11:AI11"/>
    <mergeCell ref="Y16:AI16"/>
    <mergeCell ref="Y15:AI15"/>
    <mergeCell ref="Y13:AI13"/>
    <mergeCell ref="G11:Q11"/>
    <mergeCell ref="G12:U12"/>
    <mergeCell ref="F16:L16"/>
    <mergeCell ref="F15:L15"/>
    <mergeCell ref="Q15:U15"/>
    <mergeCell ref="A67:AH101"/>
    <mergeCell ref="J31:Q31"/>
    <mergeCell ref="S31:U32"/>
    <mergeCell ref="V31:Z32"/>
    <mergeCell ref="J32:Q32"/>
    <mergeCell ref="A60:AI66"/>
    <mergeCell ref="B36:K36"/>
    <mergeCell ref="B37:L37"/>
    <mergeCell ref="O36:S36"/>
    <mergeCell ref="B38:S40"/>
    <mergeCell ref="B41:S42"/>
    <mergeCell ref="AF36:AI36"/>
    <mergeCell ref="AF38:AI38"/>
    <mergeCell ref="AF40:AI40"/>
    <mergeCell ref="W36:AE36"/>
    <mergeCell ref="W38:AE38"/>
    <mergeCell ref="J29:R30"/>
    <mergeCell ref="S29:U30"/>
    <mergeCell ref="V29:Z30"/>
    <mergeCell ref="AF4:AJ4"/>
    <mergeCell ref="Q14:AI14"/>
    <mergeCell ref="C22:AI24"/>
    <mergeCell ref="C26:AJ26"/>
    <mergeCell ref="S19:W19"/>
    <mergeCell ref="B7:AI8"/>
  </mergeCells>
  <conditionalFormatting sqref="G11:Q11 Y11:AI13 G12:U12 G13:W13 Q14:AI14 Q15:U15 F15:L16 Y15:AI16 P16:U16 M17:AI17 B36:K36 O36:S36">
    <cfRule type="containsBlanks" dxfId="3" priority="2">
      <formula>LEN(TRIM(B11))=0</formula>
    </cfRule>
  </conditionalFormatting>
  <conditionalFormatting sqref="S19:W19">
    <cfRule type="containsBlanks" dxfId="2" priority="1">
      <formula>LEN(TRIM(S19))=0</formula>
    </cfRule>
  </conditionalFormatting>
  <pageMargins left="0.31281249999999999" right="0.18447916666666667"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17</xdr:col>
                    <xdr:colOff>533400</xdr:colOff>
                    <xdr:row>9</xdr:row>
                    <xdr:rowOff>38100</xdr:rowOff>
                  </from>
                  <to>
                    <xdr:col>18</xdr:col>
                    <xdr:colOff>114300</xdr:colOff>
                    <xdr:row>10</xdr:row>
                    <xdr:rowOff>57150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76200</xdr:colOff>
                    <xdr:row>17</xdr:row>
                    <xdr:rowOff>47625</xdr:rowOff>
                  </from>
                  <to>
                    <xdr:col>3</xdr:col>
                    <xdr:colOff>47625</xdr:colOff>
                    <xdr:row>19</xdr:row>
                    <xdr:rowOff>28575</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17</xdr:col>
                    <xdr:colOff>247650</xdr:colOff>
                    <xdr:row>30</xdr:row>
                    <xdr:rowOff>209550</xdr:rowOff>
                  </from>
                  <to>
                    <xdr:col>17</xdr:col>
                    <xdr:colOff>647700</xdr:colOff>
                    <xdr:row>31</xdr:row>
                    <xdr:rowOff>190500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17</xdr:col>
                    <xdr:colOff>247650</xdr:colOff>
                    <xdr:row>30</xdr:row>
                    <xdr:rowOff>0</xdr:rowOff>
                  </from>
                  <to>
                    <xdr:col>17</xdr:col>
                    <xdr:colOff>628650</xdr:colOff>
                    <xdr:row>30</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Prov!$A$1:$A$13</xm:f>
          </x14:formula1>
          <xm:sqref>Q15:U15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A88F-A0EA-49C6-A6D4-0DF696DB6CC8}">
  <dimension ref="A1:AK138"/>
  <sheetViews>
    <sheetView showGridLines="0" tabSelected="1" view="pageLayout" topLeftCell="A2" zoomScale="90" zoomScaleNormal="100" zoomScaleSheetLayoutView="80" zoomScalePageLayoutView="90" workbookViewId="0">
      <selection activeCell="P15" sqref="P15:T15"/>
    </sheetView>
  </sheetViews>
  <sheetFormatPr defaultColWidth="9.140625" defaultRowHeight="15" x14ac:dyDescent="0.25"/>
  <cols>
    <col min="1" max="2" width="3.140625" style="6" customWidth="1"/>
    <col min="3" max="3" width="3.42578125" style="6" customWidth="1"/>
    <col min="4" max="4" width="0.85546875" style="6" customWidth="1"/>
    <col min="5" max="5" width="3.28515625" style="6" customWidth="1"/>
    <col min="6" max="6" width="3.85546875" style="6" customWidth="1"/>
    <col min="7" max="7" width="2.28515625" style="6" customWidth="1"/>
    <col min="8" max="8" width="3.140625" style="6" customWidth="1"/>
    <col min="9" max="9" width="6.7109375" style="6" customWidth="1"/>
    <col min="10" max="10" width="2.7109375" style="6" customWidth="1"/>
    <col min="11" max="12" width="2.140625" style="6" customWidth="1"/>
    <col min="13" max="13" width="2.85546875" style="6" customWidth="1"/>
    <col min="14" max="14" width="3.28515625" style="6" customWidth="1"/>
    <col min="15" max="15" width="4.140625" style="6" customWidth="1"/>
    <col min="16"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6" ht="9.6" customHeight="1" x14ac:dyDescent="0.5">
      <c r="A1"/>
      <c r="M1" s="10"/>
      <c r="N1" s="10"/>
      <c r="O1" s="10"/>
      <c r="P1" s="10"/>
      <c r="Q1" s="10"/>
      <c r="R1" s="10"/>
      <c r="S1" s="10"/>
      <c r="V1" s="28"/>
      <c r="W1" s="73"/>
      <c r="X1" s="74"/>
      <c r="Y1" s="74"/>
      <c r="Z1" s="74"/>
      <c r="AA1" s="74"/>
      <c r="AB1" s="74"/>
      <c r="AC1" s="74"/>
      <c r="AD1" s="74"/>
      <c r="AE1" s="74"/>
      <c r="AF1" s="74"/>
      <c r="AG1" s="74"/>
      <c r="AH1" s="74"/>
      <c r="AI1" s="74"/>
      <c r="AJ1" s="74"/>
    </row>
    <row r="2" spans="1:36" ht="26.45" customHeight="1" x14ac:dyDescent="0.25">
      <c r="A2" s="30" t="s">
        <v>1</v>
      </c>
      <c r="M2" s="10"/>
      <c r="N2" s="10"/>
      <c r="O2" s="75"/>
      <c r="P2" s="75"/>
      <c r="Q2" s="75"/>
      <c r="R2" s="75"/>
      <c r="S2" s="75"/>
      <c r="T2" s="75"/>
      <c r="U2" s="141" t="s">
        <v>52</v>
      </c>
      <c r="V2" s="141"/>
      <c r="W2" s="141"/>
      <c r="X2" s="141"/>
      <c r="Y2" s="141"/>
      <c r="Z2" s="141"/>
      <c r="AA2" s="141"/>
      <c r="AB2" s="141"/>
      <c r="AC2" s="141"/>
      <c r="AD2" s="141"/>
      <c r="AE2" s="141"/>
      <c r="AF2" s="141"/>
      <c r="AG2" s="141"/>
      <c r="AH2" s="141"/>
      <c r="AI2" s="141"/>
      <c r="AJ2" s="141"/>
    </row>
    <row r="3" spans="1:36" ht="24" customHeight="1" x14ac:dyDescent="0.25">
      <c r="A3" s="30" t="s">
        <v>2</v>
      </c>
      <c r="M3" s="11"/>
      <c r="N3" s="11"/>
      <c r="O3" s="142" t="s">
        <v>53</v>
      </c>
      <c r="P3" s="142"/>
      <c r="Q3" s="142"/>
      <c r="R3" s="142"/>
      <c r="S3" s="142"/>
      <c r="T3" s="142"/>
      <c r="U3" s="142"/>
      <c r="V3" s="142"/>
      <c r="W3" s="142"/>
      <c r="X3" s="142"/>
      <c r="Y3" s="142"/>
      <c r="Z3" s="142"/>
      <c r="AA3" s="142"/>
      <c r="AB3" s="142"/>
      <c r="AC3" s="142"/>
      <c r="AD3" s="142"/>
      <c r="AE3" s="142"/>
      <c r="AF3" s="142"/>
      <c r="AG3" s="142"/>
      <c r="AH3" s="142"/>
      <c r="AI3" s="142"/>
      <c r="AJ3" s="142"/>
    </row>
    <row r="4" spans="1:36" s="2" customFormat="1" ht="18" customHeight="1" x14ac:dyDescent="0.25">
      <c r="A4" s="14" t="s">
        <v>4</v>
      </c>
      <c r="B4" s="52"/>
      <c r="O4" s="76"/>
      <c r="P4" s="76"/>
      <c r="Q4" s="76"/>
      <c r="R4" s="76"/>
      <c r="S4" s="76"/>
      <c r="T4" s="76"/>
      <c r="U4" s="76"/>
      <c r="V4" s="76"/>
      <c r="W4" s="76"/>
      <c r="X4" s="76"/>
      <c r="Y4" s="76"/>
      <c r="Z4" s="76"/>
      <c r="AA4" s="76"/>
      <c r="AB4" s="76"/>
      <c r="AC4" s="76"/>
      <c r="AD4" s="76"/>
      <c r="AE4" s="76"/>
      <c r="AF4" s="143" t="s">
        <v>5</v>
      </c>
      <c r="AG4" s="143"/>
      <c r="AH4" s="143"/>
      <c r="AI4" s="143"/>
      <c r="AJ4" s="143"/>
    </row>
    <row r="5" spans="1:36" s="2" customFormat="1" ht="13.15" customHeight="1" x14ac:dyDescent="0.2">
      <c r="A5" s="14" t="s">
        <v>6</v>
      </c>
      <c r="B5" s="1" t="s">
        <v>54</v>
      </c>
      <c r="C5" s="24"/>
      <c r="D5" s="24"/>
      <c r="E5" s="24"/>
      <c r="F5" s="24"/>
      <c r="G5" s="24"/>
      <c r="H5" s="24"/>
      <c r="I5" s="24"/>
      <c r="J5" s="24"/>
      <c r="K5" s="24"/>
      <c r="L5" s="24"/>
      <c r="M5" s="24"/>
      <c r="N5" s="24"/>
      <c r="O5" s="77"/>
      <c r="P5" s="77"/>
      <c r="Q5" s="77"/>
      <c r="R5" s="77"/>
      <c r="S5" s="77"/>
      <c r="T5" s="77"/>
      <c r="U5" s="77"/>
      <c r="V5" s="77"/>
      <c r="W5" s="77"/>
      <c r="X5" s="77"/>
      <c r="Y5" s="77"/>
      <c r="Z5" s="77"/>
      <c r="AA5" s="77"/>
      <c r="AB5" s="77"/>
      <c r="AC5" s="77"/>
      <c r="AD5" s="77"/>
      <c r="AE5" s="77"/>
      <c r="AF5" s="77"/>
      <c r="AG5" s="77"/>
      <c r="AH5" s="77"/>
      <c r="AI5" s="77"/>
      <c r="AJ5" s="77"/>
    </row>
    <row r="6" spans="1:36" s="2" customFormat="1" ht="18" customHeight="1" x14ac:dyDescent="0.2">
      <c r="A6" s="14" t="s">
        <v>10</v>
      </c>
      <c r="B6" s="97" t="s">
        <v>55</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6" s="2" customFormat="1" ht="18" customHeight="1" x14ac:dyDescent="0.2">
      <c r="A7" s="14" t="s">
        <v>56</v>
      </c>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row>
    <row r="8" spans="1:36" s="2" customFormat="1" ht="18" customHeight="1" x14ac:dyDescent="0.2">
      <c r="A8" s="14"/>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row>
    <row r="9" spans="1:36" s="2" customFormat="1" ht="12.75" x14ac:dyDescent="0.2">
      <c r="A9" s="14"/>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36" s="2" customFormat="1" ht="10.9" customHeight="1" x14ac:dyDescent="0.2">
      <c r="A10" s="14"/>
      <c r="S10" s="47" t="s">
        <v>57</v>
      </c>
    </row>
    <row r="11" spans="1:36" s="2" customFormat="1" ht="18" customHeight="1" x14ac:dyDescent="0.25">
      <c r="B11" s="7" t="s">
        <v>58</v>
      </c>
      <c r="F11" s="54"/>
      <c r="G11" s="54"/>
      <c r="H11" s="134"/>
      <c r="I11" s="134"/>
      <c r="J11" s="134"/>
      <c r="K11" s="134"/>
      <c r="L11" s="134"/>
      <c r="M11" s="134"/>
      <c r="N11" s="134"/>
      <c r="O11" s="134"/>
      <c r="P11" s="134"/>
      <c r="R11" s="7" t="s">
        <v>59</v>
      </c>
      <c r="W11" s="9"/>
      <c r="X11" s="54"/>
      <c r="Y11" s="54"/>
      <c r="Z11" s="134"/>
      <c r="AA11" s="134"/>
      <c r="AB11" s="134"/>
      <c r="AC11" s="134"/>
      <c r="AD11" s="134"/>
      <c r="AE11" s="134"/>
      <c r="AF11" s="134"/>
      <c r="AG11" s="134"/>
      <c r="AH11" s="134"/>
    </row>
    <row r="12" spans="1:36" s="2" customFormat="1" ht="18" customHeight="1" x14ac:dyDescent="0.25">
      <c r="B12" s="2" t="s">
        <v>60</v>
      </c>
      <c r="G12" s="55"/>
      <c r="H12" s="136"/>
      <c r="I12" s="136"/>
      <c r="J12" s="136"/>
      <c r="K12" s="136"/>
      <c r="L12" s="136"/>
      <c r="M12" s="136"/>
      <c r="N12" s="136"/>
      <c r="O12" s="136"/>
      <c r="P12" s="136"/>
      <c r="Q12" s="136"/>
      <c r="R12" s="7" t="s">
        <v>61</v>
      </c>
      <c r="T12" s="55"/>
      <c r="V12" s="8"/>
      <c r="W12" s="9"/>
      <c r="X12" s="55"/>
      <c r="Y12" s="55"/>
      <c r="Z12" s="131"/>
      <c r="AA12" s="131"/>
      <c r="AB12" s="131"/>
      <c r="AC12" s="131"/>
      <c r="AD12" s="131"/>
      <c r="AE12" s="131"/>
      <c r="AF12" s="131"/>
      <c r="AG12" s="131"/>
      <c r="AH12" s="131"/>
      <c r="AI12" s="8"/>
      <c r="AJ12" s="8"/>
    </row>
    <row r="13" spans="1:36" s="2" customFormat="1" ht="18" customHeight="1" x14ac:dyDescent="0.25">
      <c r="B13" s="7" t="s">
        <v>62</v>
      </c>
      <c r="G13" s="55"/>
      <c r="H13" s="55"/>
      <c r="I13" s="55"/>
      <c r="J13" s="136"/>
      <c r="K13" s="136"/>
      <c r="L13" s="136"/>
      <c r="M13" s="136"/>
      <c r="N13" s="136"/>
      <c r="O13" s="136"/>
      <c r="P13" s="136"/>
      <c r="Q13" s="136"/>
      <c r="R13" s="136"/>
      <c r="S13" s="136"/>
      <c r="T13" s="136"/>
      <c r="U13" s="136"/>
      <c r="V13" s="43"/>
      <c r="W13" s="9" t="s">
        <v>63</v>
      </c>
      <c r="X13" s="150"/>
      <c r="Y13" s="150"/>
      <c r="Z13" s="151"/>
      <c r="AA13" s="151"/>
      <c r="AB13" s="151"/>
      <c r="AC13" s="151"/>
      <c r="AD13" s="151"/>
      <c r="AE13" s="151"/>
      <c r="AF13" s="151"/>
      <c r="AG13" s="151"/>
      <c r="AH13" s="151"/>
      <c r="AI13" s="8"/>
      <c r="AJ13" s="8"/>
    </row>
    <row r="14" spans="1:36" s="2" customFormat="1" ht="18" customHeight="1" x14ac:dyDescent="0.25">
      <c r="B14" s="2" t="s">
        <v>64</v>
      </c>
      <c r="P14" s="55"/>
      <c r="Q14" s="43"/>
      <c r="R14" s="136"/>
      <c r="S14" s="136"/>
      <c r="T14" s="136"/>
      <c r="U14" s="136"/>
      <c r="V14" s="136"/>
      <c r="W14" s="136"/>
      <c r="X14" s="136"/>
      <c r="Y14" s="136"/>
      <c r="Z14" s="136"/>
      <c r="AA14" s="136"/>
      <c r="AB14" s="136"/>
      <c r="AC14" s="136"/>
      <c r="AD14" s="136"/>
      <c r="AE14" s="136"/>
      <c r="AF14" s="136"/>
      <c r="AG14" s="136"/>
      <c r="AH14" s="136"/>
    </row>
    <row r="15" spans="1:36" s="2" customFormat="1" ht="18" customHeight="1" x14ac:dyDescent="0.25">
      <c r="B15" s="2" t="s">
        <v>65</v>
      </c>
      <c r="E15" s="150"/>
      <c r="F15" s="150"/>
      <c r="G15" s="150"/>
      <c r="H15" s="150"/>
      <c r="I15" s="150"/>
      <c r="J15" s="150"/>
      <c r="K15" s="150"/>
      <c r="M15" s="2" t="s">
        <v>20</v>
      </c>
      <c r="P15" s="131"/>
      <c r="Q15" s="131"/>
      <c r="R15" s="131"/>
      <c r="S15" s="131"/>
      <c r="T15" s="131"/>
      <c r="W15" s="9" t="s">
        <v>66</v>
      </c>
      <c r="X15" s="135"/>
      <c r="Y15" s="135"/>
      <c r="Z15" s="135"/>
      <c r="AA15" s="135"/>
      <c r="AB15" s="135"/>
      <c r="AC15" s="135"/>
      <c r="AD15" s="135"/>
      <c r="AE15" s="135"/>
      <c r="AF15" s="135"/>
      <c r="AG15" s="135"/>
      <c r="AH15" s="135"/>
    </row>
    <row r="16" spans="1:36" s="2" customFormat="1" ht="18" customHeight="1" x14ac:dyDescent="0.25">
      <c r="B16" s="2" t="s">
        <v>67</v>
      </c>
      <c r="C16" s="9"/>
      <c r="D16" s="9"/>
      <c r="E16" s="55"/>
      <c r="F16" s="147"/>
      <c r="G16" s="147"/>
      <c r="H16" s="147"/>
      <c r="I16" s="147"/>
      <c r="J16" s="147"/>
      <c r="K16" s="147"/>
      <c r="M16" s="2" t="s">
        <v>23</v>
      </c>
      <c r="O16" s="148"/>
      <c r="P16" s="148"/>
      <c r="Q16" s="148"/>
      <c r="R16" s="148"/>
      <c r="S16" s="148"/>
      <c r="T16" s="148"/>
      <c r="W16" s="9" t="s">
        <v>68</v>
      </c>
      <c r="X16" s="149"/>
      <c r="Y16" s="149"/>
      <c r="Z16" s="149"/>
      <c r="AA16" s="149"/>
      <c r="AB16" s="149"/>
      <c r="AC16" s="149"/>
      <c r="AD16" s="149"/>
      <c r="AE16" s="149"/>
      <c r="AF16" s="149"/>
      <c r="AG16" s="149"/>
      <c r="AH16" s="149"/>
    </row>
    <row r="17" spans="2:37" s="2" customFormat="1" ht="18" customHeight="1" x14ac:dyDescent="0.25">
      <c r="B17" s="7" t="s">
        <v>69</v>
      </c>
      <c r="L17" s="55"/>
      <c r="M17" s="55"/>
      <c r="N17" s="55"/>
      <c r="O17" s="136"/>
      <c r="P17" s="136"/>
      <c r="Q17" s="136"/>
      <c r="R17" s="136"/>
      <c r="S17" s="136"/>
      <c r="T17" s="136"/>
      <c r="U17" s="136"/>
      <c r="V17" s="136"/>
      <c r="W17" s="136"/>
      <c r="X17" s="136"/>
      <c r="Y17" s="136"/>
      <c r="Z17" s="136"/>
      <c r="AA17" s="136"/>
      <c r="AB17" s="136"/>
      <c r="AC17" s="136"/>
      <c r="AD17" s="136"/>
      <c r="AE17" s="136"/>
      <c r="AF17" s="136"/>
      <c r="AG17" s="136"/>
      <c r="AH17" s="136"/>
    </row>
    <row r="18" spans="2:37" s="2" customFormat="1" ht="18" customHeight="1" x14ac:dyDescent="0.25">
      <c r="D18" s="2" t="s">
        <v>70</v>
      </c>
      <c r="L18" s="44"/>
      <c r="M18" s="44"/>
      <c r="N18" s="44"/>
      <c r="O18" s="44"/>
      <c r="P18" s="44"/>
      <c r="Q18" s="44"/>
      <c r="R18" s="44"/>
      <c r="S18" s="44"/>
      <c r="T18" s="44"/>
      <c r="U18" s="44"/>
      <c r="V18" s="44"/>
      <c r="W18" s="44"/>
      <c r="X18" s="44"/>
      <c r="Y18" s="44"/>
      <c r="Z18" s="44"/>
      <c r="AA18" s="44"/>
      <c r="AB18" s="44"/>
      <c r="AC18" s="44"/>
      <c r="AD18" s="44"/>
      <c r="AE18" s="44"/>
      <c r="AF18" s="44"/>
      <c r="AG18" s="44"/>
      <c r="AH18" s="44"/>
    </row>
    <row r="19" spans="2:37" s="2" customFormat="1" ht="15.6" hidden="1" customHeight="1" x14ac:dyDescent="0.25">
      <c r="D19" s="2" t="s">
        <v>71</v>
      </c>
      <c r="E19" s="64"/>
      <c r="F19" s="64"/>
      <c r="G19" s="64"/>
      <c r="H19" s="64"/>
      <c r="I19" s="64"/>
      <c r="J19" s="64"/>
      <c r="K19" s="64"/>
      <c r="L19" s="63"/>
      <c r="M19" s="63"/>
      <c r="N19" s="63"/>
      <c r="Q19" s="2" t="s">
        <v>72</v>
      </c>
      <c r="R19" s="63"/>
      <c r="S19" s="133"/>
      <c r="T19" s="133"/>
      <c r="U19" s="133"/>
      <c r="V19" s="133"/>
      <c r="W19" s="133"/>
      <c r="X19" s="44"/>
      <c r="Y19" s="44"/>
      <c r="Z19" s="44"/>
      <c r="AA19" s="44"/>
      <c r="AB19" s="44"/>
      <c r="AC19" s="44"/>
      <c r="AD19" s="44"/>
      <c r="AE19" s="44"/>
      <c r="AF19" s="44"/>
      <c r="AG19" s="44"/>
      <c r="AH19" s="44"/>
    </row>
    <row r="20" spans="2:37" s="2" customFormat="1" ht="10.15" customHeight="1" x14ac:dyDescent="0.2"/>
    <row r="21" spans="2:37" s="2" customFormat="1" ht="10.15" customHeight="1" x14ac:dyDescent="0.2"/>
    <row r="22" spans="2:37" s="2" customFormat="1" ht="11.25" customHeight="1" x14ac:dyDescent="0.2">
      <c r="B22" s="53" t="s">
        <v>73</v>
      </c>
      <c r="D22" s="59"/>
      <c r="E22" s="59"/>
      <c r="F22" s="59"/>
      <c r="G22" s="59"/>
      <c r="H22" s="59"/>
      <c r="I22" s="59"/>
      <c r="J22" s="59"/>
      <c r="K22" s="59"/>
      <c r="L22" s="59"/>
      <c r="M22" s="59"/>
      <c r="N22" s="59"/>
      <c r="O22" s="59"/>
      <c r="P22" s="59"/>
      <c r="Q22" s="59"/>
      <c r="R22" s="59"/>
      <c r="S22" s="59"/>
      <c r="T22" s="59"/>
      <c r="U22" s="59"/>
      <c r="V22" s="59"/>
      <c r="W22" s="59"/>
    </row>
    <row r="23" spans="2:37" s="2" customFormat="1" ht="12.75" customHeight="1" x14ac:dyDescent="0.2">
      <c r="B23" s="60" t="s">
        <v>74</v>
      </c>
    </row>
    <row r="24" spans="2:37" s="2" customFormat="1" ht="15" customHeight="1" x14ac:dyDescent="0.2">
      <c r="C24" s="95" t="s">
        <v>75</v>
      </c>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7"/>
      <c r="AK24" s="7"/>
    </row>
    <row r="25" spans="2:37" s="2" customFormat="1" ht="15" customHeight="1" x14ac:dyDescent="0.2">
      <c r="B25" s="56"/>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61"/>
      <c r="AK25" s="7"/>
    </row>
    <row r="26" spans="2:37" s="2" customFormat="1" ht="15" customHeight="1" x14ac:dyDescent="0.2">
      <c r="B26" s="60" t="s">
        <v>32</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7"/>
      <c r="AK26" s="7"/>
    </row>
    <row r="27" spans="2:37" s="2" customFormat="1" ht="13.15" customHeight="1" x14ac:dyDescent="0.2">
      <c r="B27" s="78"/>
      <c r="C27" s="97" t="s">
        <v>76</v>
      </c>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7"/>
      <c r="AK27" s="7"/>
    </row>
    <row r="28" spans="2:37" s="2" customFormat="1" ht="13.15" customHeight="1" x14ac:dyDescent="0.2">
      <c r="B28" s="78"/>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7"/>
      <c r="AK28" s="7"/>
    </row>
    <row r="29" spans="2:37" s="2" customFormat="1" ht="13.15" customHeight="1" x14ac:dyDescent="0.2">
      <c r="B29" s="78"/>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7"/>
      <c r="AK29" s="7"/>
    </row>
    <row r="30" spans="2:37" s="2" customFormat="1" ht="13.15" customHeight="1" x14ac:dyDescent="0.2">
      <c r="B30" s="78"/>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7"/>
      <c r="AK30" s="7"/>
    </row>
    <row r="31" spans="2:37" s="2" customFormat="1" ht="14.45" customHeight="1" thickBot="1" x14ac:dyDescent="0.25">
      <c r="B31" s="78"/>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7"/>
      <c r="AK31" s="7"/>
    </row>
    <row r="32" spans="2:37" s="2" customFormat="1" ht="14.45" customHeight="1" x14ac:dyDescent="0.2">
      <c r="B32" s="78"/>
      <c r="C32" s="67"/>
      <c r="D32" s="67"/>
      <c r="E32" s="67"/>
      <c r="F32" s="67"/>
      <c r="J32" s="132" t="s">
        <v>77</v>
      </c>
      <c r="K32" s="83"/>
      <c r="L32" s="83"/>
      <c r="M32" s="83"/>
      <c r="N32" s="83"/>
      <c r="O32" s="83"/>
      <c r="P32" s="83"/>
      <c r="Q32" s="83"/>
      <c r="R32" s="84"/>
      <c r="S32" s="88" t="s">
        <v>78</v>
      </c>
      <c r="T32" s="89"/>
      <c r="U32" s="89"/>
      <c r="V32" s="88" t="s">
        <v>79</v>
      </c>
      <c r="W32" s="89"/>
      <c r="X32" s="89"/>
      <c r="Y32" s="89"/>
      <c r="Z32" s="91"/>
      <c r="AA32" s="67"/>
      <c r="AB32" s="67"/>
      <c r="AC32" s="67"/>
      <c r="AD32" s="67"/>
      <c r="AE32" s="67"/>
      <c r="AF32" s="67"/>
      <c r="AG32" s="67"/>
      <c r="AH32" s="67"/>
      <c r="AI32" s="67"/>
      <c r="AJ32" s="7"/>
      <c r="AK32" s="7"/>
    </row>
    <row r="33" spans="2:37" s="2" customFormat="1" ht="14.45" customHeight="1" thickBot="1" x14ac:dyDescent="0.25">
      <c r="B33" s="78"/>
      <c r="C33" s="67"/>
      <c r="D33" s="67"/>
      <c r="E33" s="67"/>
      <c r="F33" s="67"/>
      <c r="J33" s="85"/>
      <c r="K33" s="86"/>
      <c r="L33" s="86"/>
      <c r="M33" s="86"/>
      <c r="N33" s="86"/>
      <c r="O33" s="86"/>
      <c r="P33" s="86"/>
      <c r="Q33" s="86"/>
      <c r="R33" s="87"/>
      <c r="S33" s="90"/>
      <c r="T33" s="90"/>
      <c r="U33" s="90"/>
      <c r="V33" s="90"/>
      <c r="W33" s="90"/>
      <c r="X33" s="90"/>
      <c r="Y33" s="90"/>
      <c r="Z33" s="92"/>
      <c r="AA33" s="67"/>
      <c r="AB33" s="67"/>
      <c r="AC33" s="67"/>
      <c r="AD33" s="67"/>
      <c r="AE33" s="67"/>
      <c r="AF33" s="67"/>
      <c r="AG33" s="67"/>
      <c r="AH33" s="67"/>
      <c r="AI33" s="67"/>
      <c r="AJ33" s="7"/>
      <c r="AK33" s="7"/>
    </row>
    <row r="34" spans="2:37" s="2" customFormat="1" ht="17.45" customHeight="1" x14ac:dyDescent="0.2">
      <c r="B34" s="78"/>
      <c r="C34" s="67"/>
      <c r="D34" s="67"/>
      <c r="E34" s="67"/>
      <c r="F34" s="67"/>
      <c r="I34" s="79"/>
      <c r="J34" s="100" t="s">
        <v>80</v>
      </c>
      <c r="K34" s="101"/>
      <c r="L34" s="101"/>
      <c r="M34" s="101"/>
      <c r="N34" s="101"/>
      <c r="O34" s="101"/>
      <c r="P34" s="101"/>
      <c r="Q34" s="101"/>
      <c r="R34" s="81"/>
      <c r="S34" s="102">
        <f>IF(AND(IF(Calcs!G7=TRUE,1,0),IF(Calcs!G8=FALSE,1,0))=TRUE,86.06,(IF(AND(IF(Calcs!G7=FALSE,1,0),IF(Calcs!G8=TRUE,1,0))=TRUE,124,(IF(AND(IF(Calcs!G7=TRUE,1,0),IF(Calcs!G8=TRUE,1,0))=TRUE,124,0)))))</f>
        <v>0</v>
      </c>
      <c r="T34" s="102"/>
      <c r="U34" s="102"/>
      <c r="V34" s="102">
        <f>IF(AND(IF(Calcs!G7=TRUE,1,0),IF(Calcs!G8=FALSE,1,0))=TRUE,205.2,(IF(AND(IF(Calcs!G7=FALSE,1,0),IF(Calcs!G8=TRUE,1,0))=TRUE,295.68,(IF(AND(IF(Calcs!G7=TRUE,1,0),IF(Calcs!G8=TRUE,1,0))=TRUE,295.68,0)))))</f>
        <v>0</v>
      </c>
      <c r="W34" s="102"/>
      <c r="X34" s="102"/>
      <c r="Y34" s="102"/>
      <c r="Z34" s="104"/>
      <c r="AA34" s="67"/>
      <c r="AB34" s="67"/>
      <c r="AC34" s="67"/>
      <c r="AD34" s="67"/>
      <c r="AE34" s="67"/>
      <c r="AF34" s="67"/>
      <c r="AG34" s="67"/>
      <c r="AH34" s="67"/>
      <c r="AI34" s="67"/>
      <c r="AJ34" s="7"/>
      <c r="AK34" s="7"/>
    </row>
    <row r="35" spans="2:37" s="2" customFormat="1" ht="17.45" customHeight="1" thickBot="1" x14ac:dyDescent="0.25">
      <c r="B35" s="78"/>
      <c r="C35" s="67"/>
      <c r="D35" s="67"/>
      <c r="E35" s="67"/>
      <c r="F35" s="67"/>
      <c r="I35" s="79"/>
      <c r="J35" s="106" t="s">
        <v>81</v>
      </c>
      <c r="K35" s="107"/>
      <c r="L35" s="107"/>
      <c r="M35" s="107"/>
      <c r="N35" s="107"/>
      <c r="O35" s="107"/>
      <c r="P35" s="107"/>
      <c r="Q35" s="107"/>
      <c r="R35" s="80"/>
      <c r="S35" s="103"/>
      <c r="T35" s="103"/>
      <c r="U35" s="103"/>
      <c r="V35" s="103"/>
      <c r="W35" s="103"/>
      <c r="X35" s="103"/>
      <c r="Y35" s="103"/>
      <c r="Z35" s="105"/>
      <c r="AA35" s="67"/>
      <c r="AB35" s="67"/>
      <c r="AC35" s="67"/>
      <c r="AD35" s="67"/>
      <c r="AE35" s="67"/>
      <c r="AF35" s="67"/>
      <c r="AG35" s="67"/>
      <c r="AH35" s="67"/>
      <c r="AI35" s="67"/>
      <c r="AJ35" s="7"/>
      <c r="AK35" s="7"/>
    </row>
    <row r="36" spans="2:37" s="2" customFormat="1" ht="14.45" customHeight="1" x14ac:dyDescent="0.2">
      <c r="B36" s="78"/>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7"/>
      <c r="AK36" s="7"/>
    </row>
    <row r="37" spans="2:37" s="70" customFormat="1" ht="31.15" customHeight="1" x14ac:dyDescent="0.2">
      <c r="K37" s="71"/>
      <c r="L37" s="71"/>
      <c r="M37" s="71"/>
      <c r="N37" s="71"/>
      <c r="O37" s="71"/>
      <c r="P37" s="72"/>
      <c r="Q37" s="72"/>
      <c r="R37" s="72"/>
      <c r="S37" s="72"/>
      <c r="T37" s="72"/>
      <c r="U37" s="72"/>
      <c r="V37" s="72"/>
    </row>
    <row r="38" spans="2:37" s="2" customFormat="1" ht="15.6" customHeight="1" thickBot="1" x14ac:dyDescent="0.25"/>
    <row r="39" spans="2:37" s="2" customFormat="1" ht="19.5" customHeight="1" thickBot="1" x14ac:dyDescent="0.3">
      <c r="B39" s="109"/>
      <c r="C39" s="109"/>
      <c r="D39" s="109"/>
      <c r="E39" s="109"/>
      <c r="F39" s="109"/>
      <c r="G39" s="109"/>
      <c r="H39" s="109"/>
      <c r="I39" s="109"/>
      <c r="J39" s="109"/>
      <c r="K39" s="109"/>
      <c r="O39" s="111"/>
      <c r="P39" s="111"/>
      <c r="Q39" s="111"/>
      <c r="R39" s="111"/>
      <c r="S39" s="111"/>
      <c r="W39" s="119" t="s">
        <v>82</v>
      </c>
      <c r="X39" s="120"/>
      <c r="Y39" s="120"/>
      <c r="Z39" s="120"/>
      <c r="AA39" s="120"/>
      <c r="AB39" s="120"/>
      <c r="AC39" s="120"/>
      <c r="AD39" s="120"/>
      <c r="AE39" s="121"/>
      <c r="AF39" s="113">
        <f>SUM(S34:Z35)</f>
        <v>0</v>
      </c>
      <c r="AG39" s="114"/>
      <c r="AH39" s="114"/>
      <c r="AI39" s="115"/>
    </row>
    <row r="40" spans="2:37" s="2" customFormat="1" ht="24" customHeight="1" thickBot="1" x14ac:dyDescent="0.25">
      <c r="B40" s="110" t="s">
        <v>83</v>
      </c>
      <c r="C40" s="110"/>
      <c r="D40" s="110"/>
      <c r="E40" s="110"/>
      <c r="F40" s="110"/>
      <c r="G40" s="110"/>
      <c r="H40" s="110"/>
      <c r="I40" s="110"/>
      <c r="J40" s="110"/>
      <c r="K40" s="110"/>
      <c r="L40" s="110"/>
      <c r="O40" s="58" t="s">
        <v>41</v>
      </c>
      <c r="P40" s="45"/>
      <c r="AF40" s="46"/>
      <c r="AG40" s="46"/>
      <c r="AH40" s="46"/>
      <c r="AI40" s="46"/>
    </row>
    <row r="41" spans="2:37" s="2" customFormat="1" ht="27" customHeight="1" thickBot="1" x14ac:dyDescent="0.25">
      <c r="B41" s="146" t="s">
        <v>84</v>
      </c>
      <c r="C41" s="146"/>
      <c r="D41" s="146"/>
      <c r="E41" s="146"/>
      <c r="F41" s="146"/>
      <c r="G41" s="146"/>
      <c r="H41" s="146"/>
      <c r="I41" s="146"/>
      <c r="J41" s="146"/>
      <c r="K41" s="146"/>
      <c r="L41" s="146"/>
      <c r="M41" s="146"/>
      <c r="N41" s="146"/>
      <c r="O41" s="146"/>
      <c r="P41" s="146"/>
      <c r="Q41" s="146"/>
      <c r="R41" s="146"/>
      <c r="S41" s="146"/>
      <c r="T41" s="146"/>
      <c r="W41" s="140" t="s">
        <v>85</v>
      </c>
      <c r="X41" s="123"/>
      <c r="Y41" s="123"/>
      <c r="Z41" s="123"/>
      <c r="AA41" s="123"/>
      <c r="AB41" s="123"/>
      <c r="AC41" s="123"/>
      <c r="AD41" s="123"/>
      <c r="AE41" s="124"/>
      <c r="AF41" s="116">
        <f>IF(P15="ON",AF39*0.13,IF(P15="QC",AF39*0.14975,IF(P15="NS",AF39*0.14,IF(OR(P15="NB",P15="NL",P15="PEI"),AF39*0.15,IF(OR(P15="AB",P15="MB",P15="BC",P15="SK",P15="YT", P15="NT",P15="NU"),AF39*0.05,0)))))</f>
        <v>0</v>
      </c>
      <c r="AG41" s="117"/>
      <c r="AH41" s="117"/>
      <c r="AI41" s="118"/>
    </row>
    <row r="42" spans="2:37" s="2" customFormat="1" ht="22.5" customHeight="1" thickBot="1" x14ac:dyDescent="0.25">
      <c r="B42" s="146"/>
      <c r="C42" s="146"/>
      <c r="D42" s="146"/>
      <c r="E42" s="146"/>
      <c r="F42" s="146"/>
      <c r="G42" s="146"/>
      <c r="H42" s="146"/>
      <c r="I42" s="146"/>
      <c r="J42" s="146"/>
      <c r="K42" s="146"/>
      <c r="L42" s="146"/>
      <c r="M42" s="146"/>
      <c r="N42" s="146"/>
      <c r="O42" s="146"/>
      <c r="P42" s="146"/>
      <c r="Q42" s="146"/>
      <c r="R42" s="146"/>
      <c r="S42" s="146"/>
      <c r="T42" s="146"/>
      <c r="AF42" s="46"/>
      <c r="AG42" s="46"/>
      <c r="AH42" s="46"/>
      <c r="AI42" s="46"/>
    </row>
    <row r="43" spans="2:37" s="2" customFormat="1" ht="19.5" customHeight="1" thickBot="1" x14ac:dyDescent="0.25">
      <c r="B43" s="112" t="s">
        <v>86</v>
      </c>
      <c r="C43" s="112"/>
      <c r="D43" s="112"/>
      <c r="E43" s="112"/>
      <c r="F43" s="112"/>
      <c r="G43" s="112"/>
      <c r="H43" s="112"/>
      <c r="I43" s="112"/>
      <c r="J43" s="112"/>
      <c r="K43" s="112"/>
      <c r="L43" s="112"/>
      <c r="M43" s="112"/>
      <c r="N43" s="112"/>
      <c r="O43" s="112"/>
      <c r="P43" s="112"/>
      <c r="Q43" s="112"/>
      <c r="R43" s="112"/>
      <c r="S43" s="112"/>
      <c r="W43" s="119" t="s">
        <v>44</v>
      </c>
      <c r="X43" s="120"/>
      <c r="Y43" s="120"/>
      <c r="Z43" s="120"/>
      <c r="AA43" s="120"/>
      <c r="AB43" s="120"/>
      <c r="AC43" s="120"/>
      <c r="AD43" s="120"/>
      <c r="AE43" s="121"/>
      <c r="AF43" s="113">
        <f>SUM(AF39+AF41)</f>
        <v>0</v>
      </c>
      <c r="AG43" s="114"/>
      <c r="AH43" s="114"/>
      <c r="AI43" s="115"/>
    </row>
    <row r="44" spans="2:37" s="2" customFormat="1" ht="15" customHeight="1" x14ac:dyDescent="0.2">
      <c r="B44" s="112"/>
      <c r="C44" s="112"/>
      <c r="D44" s="112"/>
      <c r="E44" s="112"/>
      <c r="F44" s="112"/>
      <c r="G44" s="112"/>
      <c r="H44" s="112"/>
      <c r="I44" s="112"/>
      <c r="J44" s="112"/>
      <c r="K44" s="112"/>
      <c r="L44" s="112"/>
      <c r="M44" s="112"/>
      <c r="N44" s="112"/>
      <c r="O44" s="112"/>
      <c r="P44" s="112"/>
      <c r="Q44" s="112"/>
      <c r="R44" s="112"/>
      <c r="S44" s="112"/>
    </row>
    <row r="45" spans="2:37" s="2" customFormat="1" ht="15" customHeight="1" x14ac:dyDescent="0.2">
      <c r="B45" s="42" t="s">
        <v>46</v>
      </c>
      <c r="C45" s="41"/>
      <c r="D45" s="41"/>
      <c r="E45" s="41"/>
      <c r="F45" s="41"/>
      <c r="G45" s="41"/>
      <c r="H45" s="41"/>
      <c r="I45" s="41"/>
      <c r="J45" s="41"/>
      <c r="K45" s="41"/>
      <c r="L45" s="41"/>
      <c r="M45" s="41"/>
      <c r="N45" s="41"/>
      <c r="O45" s="41"/>
      <c r="P45" s="41"/>
      <c r="Q45" s="41"/>
      <c r="R45" s="41"/>
      <c r="S45" s="41"/>
    </row>
    <row r="46" spans="2:37" s="2" customFormat="1" ht="15" customHeight="1" x14ac:dyDescent="0.2">
      <c r="B46" s="2" t="s">
        <v>47</v>
      </c>
      <c r="C46" s="41"/>
      <c r="D46" s="41"/>
      <c r="E46" s="41"/>
      <c r="F46" s="41"/>
      <c r="G46" s="41"/>
      <c r="H46" s="41"/>
      <c r="I46" s="41"/>
      <c r="J46" s="41"/>
      <c r="K46" s="41"/>
      <c r="L46" s="41"/>
      <c r="M46" s="41"/>
      <c r="N46" s="41"/>
      <c r="O46" s="41"/>
      <c r="P46" s="41"/>
      <c r="Q46" s="41"/>
      <c r="R46" s="41"/>
      <c r="S46" s="41"/>
    </row>
    <row r="47" spans="2:37" s="2" customFormat="1" ht="15" customHeight="1" x14ac:dyDescent="0.2">
      <c r="B47" s="2" t="s">
        <v>48</v>
      </c>
      <c r="F47" s="2" t="s">
        <v>49</v>
      </c>
    </row>
    <row r="48" spans="2:37" s="2" customFormat="1" ht="15" customHeight="1" x14ac:dyDescent="0.2"/>
    <row r="49" spans="1:35" s="2" customFormat="1" ht="15" customHeight="1" x14ac:dyDescent="0.2"/>
    <row r="50" spans="1:35" s="2" customFormat="1" ht="15" customHeight="1" x14ac:dyDescent="0.2"/>
    <row r="51" spans="1:35" s="2" customFormat="1" ht="15" customHeight="1" x14ac:dyDescent="0.2"/>
    <row r="52" spans="1:35" s="2" customFormat="1" ht="15" customHeight="1" x14ac:dyDescent="0.2"/>
    <row r="53" spans="1:35" s="2" customFormat="1" ht="15" customHeight="1" x14ac:dyDescent="0.2"/>
    <row r="54" spans="1:35" s="2" customFormat="1" ht="15" customHeight="1" x14ac:dyDescent="0.2"/>
    <row r="55" spans="1:35" s="2" customFormat="1" ht="15" customHeight="1" x14ac:dyDescent="0.2"/>
    <row r="56" spans="1:35" s="2" customFormat="1" ht="15" customHeight="1" x14ac:dyDescent="0.2"/>
    <row r="57" spans="1:35" s="2" customFormat="1" ht="15" customHeight="1" x14ac:dyDescent="0.2"/>
    <row r="58" spans="1:35" s="2" customFormat="1" ht="15" customHeight="1" x14ac:dyDescent="0.2"/>
    <row r="59" spans="1:35" s="2" customFormat="1" ht="15" customHeight="1" x14ac:dyDescent="0.2"/>
    <row r="60" spans="1:35" s="2" customFormat="1" ht="15" customHeight="1" x14ac:dyDescent="0.2"/>
    <row r="61" spans="1:35" s="2" customFormat="1" ht="15" customHeight="1" x14ac:dyDescent="0.2">
      <c r="A61" s="144" t="s">
        <v>87</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row>
    <row r="62" spans="1:35" s="2" customFormat="1" ht="15" customHeight="1" x14ac:dyDescent="0.2">
      <c r="A62" s="145"/>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row>
    <row r="63" spans="1:35" s="2" customFormat="1" ht="15" customHeight="1" x14ac:dyDescent="0.2">
      <c r="A63" s="145"/>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row>
    <row r="64" spans="1:35" s="2" customFormat="1" ht="15" customHeight="1" x14ac:dyDescent="0.2">
      <c r="A64" s="145"/>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row>
    <row r="65" spans="1:35" s="2" customFormat="1" ht="15" customHeight="1" x14ac:dyDescent="0.2">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row>
    <row r="66" spans="1:35" s="2" customFormat="1" ht="15" customHeight="1" x14ac:dyDescent="0.2">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row>
    <row r="67" spans="1:35" s="2" customFormat="1" ht="15" customHeight="1" x14ac:dyDescent="0.2">
      <c r="A67" s="14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row>
    <row r="68" spans="1:35" s="57" customFormat="1" ht="15" customHeight="1" x14ac:dyDescent="0.25">
      <c r="A68" s="99" t="s">
        <v>88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row>
    <row r="69" spans="1:35" s="57" customFormat="1" ht="15" customHeight="1" x14ac:dyDescent="0.2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row>
    <row r="70" spans="1:35" s="57" customFormat="1" ht="22.5" customHeight="1" x14ac:dyDescent="0.2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row>
    <row r="71" spans="1:35" s="57" customFormat="1" ht="15" customHeight="1" x14ac:dyDescent="0.2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row>
    <row r="72" spans="1:35" s="57" customFormat="1" ht="15" customHeight="1" x14ac:dyDescent="0.2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row>
    <row r="73" spans="1:35" s="57" customFormat="1" ht="15" customHeight="1" x14ac:dyDescent="0.2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row>
    <row r="74" spans="1:35" s="57" customFormat="1" ht="15" customHeight="1" x14ac:dyDescent="0.2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row>
    <row r="75" spans="1:35" s="57" customFormat="1" ht="22.5" customHeight="1" x14ac:dyDescent="0.2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row>
    <row r="76" spans="1:35" s="57" customFormat="1" ht="15" customHeight="1" x14ac:dyDescent="0.2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row>
    <row r="77" spans="1:35" s="57" customFormat="1" ht="15" customHeight="1"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row>
    <row r="78" spans="1:35" s="57" customFormat="1" ht="15" customHeight="1" x14ac:dyDescent="0.2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row>
    <row r="79" spans="1:35" s="57" customFormat="1" ht="15" customHeight="1" x14ac:dyDescent="0.2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row>
    <row r="80" spans="1:35" s="57" customFormat="1" ht="15" customHeight="1"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row>
    <row r="81" spans="1:35" s="57" customFormat="1" ht="18" customHeight="1" x14ac:dyDescent="0.2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row>
    <row r="82" spans="1:35" s="57" customFormat="1" ht="18" customHeight="1" x14ac:dyDescent="0.2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row>
    <row r="83" spans="1:35" s="57" customFormat="1" ht="18" customHeight="1" x14ac:dyDescent="0.2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row>
    <row r="84" spans="1:35" s="57" customFormat="1" ht="18" customHeight="1" x14ac:dyDescent="0.2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row>
    <row r="85" spans="1:35" s="57" customFormat="1" ht="18" customHeight="1" x14ac:dyDescent="0.2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row>
    <row r="86" spans="1:35" s="57" customFormat="1" ht="15" customHeight="1" x14ac:dyDescent="0.2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row>
    <row r="87" spans="1:35" s="57" customFormat="1" ht="15" customHeight="1" x14ac:dyDescent="0.2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row>
    <row r="88" spans="1:35" s="57" customFormat="1" ht="15" customHeight="1" x14ac:dyDescent="0.2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row>
    <row r="89" spans="1:35" s="57" customFormat="1" ht="15" customHeight="1" x14ac:dyDescent="0.2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row>
    <row r="90" spans="1:35" s="57" customFormat="1" ht="15" customHeight="1" x14ac:dyDescent="0.2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row>
    <row r="91" spans="1:35" s="57" customFormat="1" ht="15" customHeight="1" x14ac:dyDescent="0.2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row>
    <row r="92" spans="1:35" s="57" customFormat="1" ht="15" customHeight="1" x14ac:dyDescent="0.2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row>
    <row r="93" spans="1:35" s="57" customFormat="1" ht="15" customHeight="1" x14ac:dyDescent="0.2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row>
    <row r="94" spans="1:35" s="2" customFormat="1" ht="15" customHeight="1" x14ac:dyDescent="0.2">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row>
    <row r="95" spans="1:35" s="2" customFormat="1" ht="15" customHeight="1" x14ac:dyDescent="0.2">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row>
    <row r="96" spans="1:35" s="2" customFormat="1" ht="15" customHeight="1" x14ac:dyDescent="0.2">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row>
    <row r="97" spans="1:37" s="2" customFormat="1" ht="15" customHeight="1" x14ac:dyDescent="0.2">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row>
    <row r="98" spans="1:37" s="2" customFormat="1" ht="15" customHeight="1" x14ac:dyDescent="0.2">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row>
    <row r="99" spans="1:37" s="2" customFormat="1" ht="15" customHeight="1" x14ac:dyDescent="0.2">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row>
    <row r="100" spans="1:37" s="2" customFormat="1" ht="15" customHeight="1" x14ac:dyDescent="0.2">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row>
    <row r="101" spans="1:37" s="2" customFormat="1" ht="15" customHeight="1" x14ac:dyDescent="0.2">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row>
    <row r="102" spans="1:37" s="31" customFormat="1" ht="15" customHeight="1" x14ac:dyDescent="0.25">
      <c r="B102" s="6"/>
      <c r="C102" s="32"/>
      <c r="D102" s="33"/>
      <c r="E102" s="33"/>
      <c r="F102" s="6"/>
      <c r="G102" s="6"/>
      <c r="H102" s="6"/>
      <c r="I102" s="6"/>
      <c r="J102" s="6"/>
      <c r="K102" s="6"/>
      <c r="L102" s="6"/>
      <c r="M102" s="6"/>
      <c r="N102" s="6"/>
      <c r="O102" s="6"/>
      <c r="P102" s="6"/>
      <c r="Q102" s="6"/>
      <c r="R102" s="6"/>
      <c r="S102" s="6"/>
      <c r="T102" s="6"/>
      <c r="U102" s="6"/>
      <c r="V102" s="6"/>
      <c r="W102" s="6"/>
    </row>
    <row r="103" spans="1:37" s="31" customFormat="1" ht="15" customHeight="1" x14ac:dyDescent="0.25">
      <c r="C103" s="32"/>
      <c r="D103" s="34"/>
      <c r="E103" s="34"/>
    </row>
    <row r="104" spans="1:37" s="31" customFormat="1" ht="15" customHeight="1" x14ac:dyDescent="0.25">
      <c r="C104" s="32"/>
      <c r="D104" s="34"/>
      <c r="E104" s="34"/>
    </row>
    <row r="105" spans="1:37" s="2" customFormat="1" ht="15" customHeight="1" x14ac:dyDescent="0.25">
      <c r="B105" s="37"/>
      <c r="C105" s="35"/>
      <c r="D105" s="35"/>
      <c r="E105" s="35"/>
      <c r="F105" s="37"/>
      <c r="G105" s="37"/>
      <c r="H105" s="15"/>
      <c r="I105" s="15"/>
      <c r="J105" s="15"/>
      <c r="K105" s="15"/>
      <c r="L105" s="15"/>
      <c r="M105" s="15"/>
      <c r="N105" s="15"/>
      <c r="O105" s="15"/>
      <c r="P105" s="15"/>
      <c r="X105" s="6"/>
      <c r="AF105" s="137"/>
      <c r="AG105" s="137"/>
      <c r="AH105" s="137"/>
      <c r="AI105" s="137"/>
    </row>
    <row r="106" spans="1:37" s="2" customFormat="1" ht="15" customHeight="1" x14ac:dyDescent="0.2"/>
    <row r="107" spans="1:37" s="2" customFormat="1" ht="15" customHeight="1" x14ac:dyDescent="0.25">
      <c r="X107" s="6"/>
      <c r="AF107" s="138"/>
      <c r="AG107" s="138"/>
      <c r="AH107" s="138"/>
      <c r="AI107" s="138"/>
    </row>
    <row r="108" spans="1:37" s="2" customFormat="1" ht="15" customHeight="1" x14ac:dyDescent="0.2">
      <c r="B108" s="8"/>
      <c r="C108" s="8"/>
      <c r="D108" s="8"/>
      <c r="E108" s="8"/>
      <c r="I108" s="23"/>
      <c r="J108" s="23"/>
      <c r="K108" s="23"/>
      <c r="L108" s="23"/>
      <c r="M108" s="23"/>
      <c r="N108" s="23"/>
      <c r="O108" s="23"/>
      <c r="P108" s="23"/>
      <c r="Q108" s="23"/>
      <c r="R108" s="23"/>
      <c r="S108" s="23"/>
      <c r="T108" s="23"/>
      <c r="U108" s="23"/>
      <c r="V108" s="23"/>
      <c r="W108" s="23"/>
      <c r="X108" s="21"/>
      <c r="Y108" s="23"/>
      <c r="AA108" s="23"/>
      <c r="AB108" s="23"/>
      <c r="AC108" s="23"/>
      <c r="AD108" s="23"/>
      <c r="AE108" s="23"/>
      <c r="AF108" s="23"/>
      <c r="AG108" s="23"/>
      <c r="AH108" s="23"/>
      <c r="AI108" s="23"/>
      <c r="AJ108" s="4"/>
      <c r="AK108" s="4"/>
    </row>
    <row r="109" spans="1:37" s="2" customFormat="1" ht="15" customHeight="1" x14ac:dyDescent="0.25">
      <c r="B109" s="25"/>
      <c r="I109" s="17"/>
      <c r="J109" s="17"/>
      <c r="K109" s="17"/>
      <c r="L109" s="17"/>
      <c r="M109" s="17"/>
      <c r="N109" s="17"/>
      <c r="O109" s="17"/>
      <c r="P109" s="17"/>
      <c r="Q109" s="17"/>
      <c r="R109" s="17"/>
      <c r="S109" s="17"/>
      <c r="T109" s="17"/>
      <c r="U109" s="17"/>
      <c r="V109" s="17"/>
      <c r="W109" s="17"/>
      <c r="X109" s="20"/>
      <c r="Y109" s="17"/>
      <c r="AA109" s="17"/>
      <c r="AB109" s="17"/>
      <c r="AC109" s="17"/>
      <c r="AD109" s="17"/>
      <c r="AE109" s="17"/>
      <c r="AF109" s="139"/>
      <c r="AG109" s="139"/>
      <c r="AH109" s="139"/>
      <c r="AI109" s="139"/>
      <c r="AJ109" s="3"/>
      <c r="AK109" s="3"/>
    </row>
    <row r="110" spans="1:37" s="2" customFormat="1" ht="15" customHeight="1" x14ac:dyDescent="0.25">
      <c r="B110" s="25"/>
      <c r="I110" s="17"/>
      <c r="J110" s="17"/>
      <c r="K110" s="17"/>
      <c r="L110" s="17"/>
      <c r="M110" s="17"/>
      <c r="N110" s="17"/>
      <c r="O110" s="17"/>
      <c r="P110" s="17"/>
      <c r="Q110" s="17"/>
      <c r="R110" s="17"/>
      <c r="S110" s="17"/>
      <c r="T110" s="17"/>
      <c r="U110" s="17"/>
      <c r="V110" s="17"/>
      <c r="W110" s="17"/>
      <c r="X110" s="20"/>
      <c r="Y110" s="17"/>
      <c r="AA110" s="17"/>
      <c r="AB110" s="17"/>
      <c r="AC110" s="17"/>
      <c r="AD110" s="17"/>
      <c r="AE110" s="17"/>
      <c r="AF110" s="35"/>
      <c r="AG110" s="35"/>
      <c r="AH110" s="35"/>
      <c r="AI110" s="35"/>
      <c r="AJ110" s="3"/>
      <c r="AK110" s="3"/>
    </row>
    <row r="111" spans="1:37" s="2" customFormat="1" ht="15" customHeight="1" x14ac:dyDescent="0.25">
      <c r="B111" s="25"/>
      <c r="I111" s="17"/>
      <c r="J111" s="17"/>
      <c r="K111" s="17"/>
      <c r="L111" s="17"/>
      <c r="M111" s="17"/>
      <c r="N111" s="17"/>
      <c r="O111" s="17"/>
      <c r="P111" s="17"/>
      <c r="Q111" s="17"/>
      <c r="R111" s="17"/>
      <c r="S111" s="17"/>
      <c r="T111" s="17"/>
      <c r="U111" s="17"/>
      <c r="V111" s="17"/>
      <c r="W111" s="17"/>
      <c r="X111" s="20"/>
      <c r="Y111" s="17"/>
      <c r="AA111" s="17"/>
      <c r="AB111" s="17"/>
      <c r="AC111" s="17"/>
      <c r="AD111" s="17"/>
      <c r="AE111" s="17"/>
      <c r="AF111" s="35"/>
      <c r="AG111" s="35"/>
      <c r="AH111" s="35"/>
      <c r="AI111" s="35"/>
      <c r="AJ111" s="3"/>
      <c r="AK111" s="3"/>
    </row>
    <row r="112" spans="1:37" s="2" customFormat="1" ht="15" customHeight="1" x14ac:dyDescent="0.25">
      <c r="B112" s="25"/>
      <c r="I112" s="17"/>
      <c r="J112" s="17"/>
      <c r="K112" s="17"/>
      <c r="L112" s="17"/>
      <c r="M112" s="17"/>
      <c r="N112" s="17"/>
      <c r="O112" s="17"/>
      <c r="P112" s="17"/>
      <c r="Q112" s="17"/>
      <c r="R112" s="17"/>
      <c r="S112" s="17"/>
      <c r="T112" s="17"/>
      <c r="U112" s="17"/>
      <c r="V112" s="17"/>
      <c r="W112" s="17"/>
      <c r="X112" s="20"/>
      <c r="Y112" s="17"/>
      <c r="AA112" s="17"/>
      <c r="AB112" s="17"/>
      <c r="AC112" s="17"/>
      <c r="AD112" s="17"/>
      <c r="AE112" s="17"/>
      <c r="AF112" s="35"/>
      <c r="AG112" s="35"/>
      <c r="AH112" s="35"/>
      <c r="AI112" s="35"/>
      <c r="AJ112" s="3"/>
      <c r="AK112" s="3"/>
    </row>
    <row r="113" spans="2:37" s="2" customFormat="1" ht="15" customHeight="1" x14ac:dyDescent="0.25">
      <c r="B113" s="25"/>
      <c r="I113" s="17"/>
      <c r="J113" s="17"/>
      <c r="K113" s="17"/>
      <c r="L113" s="17"/>
      <c r="M113" s="17"/>
      <c r="N113" s="17"/>
      <c r="O113" s="17"/>
      <c r="P113" s="17"/>
      <c r="Q113" s="17"/>
      <c r="R113" s="17"/>
      <c r="S113" s="17"/>
      <c r="T113" s="17"/>
      <c r="U113" s="17"/>
      <c r="V113" s="17"/>
      <c r="W113" s="17"/>
      <c r="X113" s="20"/>
      <c r="Y113" s="17"/>
      <c r="AA113" s="17"/>
      <c r="AB113" s="17"/>
      <c r="AC113" s="17"/>
      <c r="AD113" s="17"/>
      <c r="AE113" s="17"/>
      <c r="AF113" s="35"/>
      <c r="AG113" s="35"/>
      <c r="AH113" s="35"/>
      <c r="AI113" s="35"/>
      <c r="AJ113" s="3"/>
      <c r="AK113" s="3"/>
    </row>
    <row r="114" spans="2:37" s="2" customFormat="1" ht="15" customHeight="1" x14ac:dyDescent="0.25">
      <c r="B114" s="25"/>
      <c r="I114" s="17"/>
      <c r="J114" s="17"/>
      <c r="K114" s="17"/>
      <c r="L114" s="17"/>
      <c r="M114" s="17"/>
      <c r="N114" s="17"/>
      <c r="O114" s="17"/>
      <c r="P114" s="17"/>
      <c r="Q114" s="17"/>
      <c r="R114" s="17"/>
      <c r="S114" s="17"/>
      <c r="T114" s="17"/>
      <c r="U114" s="17"/>
      <c r="V114" s="17"/>
      <c r="W114" s="17"/>
      <c r="X114" s="20"/>
      <c r="Y114" s="17"/>
      <c r="AA114" s="17"/>
      <c r="AB114" s="17"/>
      <c r="AC114" s="17"/>
      <c r="AD114" s="17"/>
      <c r="AE114" s="17"/>
      <c r="AF114" s="35"/>
      <c r="AG114" s="35"/>
      <c r="AH114" s="35"/>
      <c r="AI114" s="35"/>
      <c r="AJ114" s="3"/>
      <c r="AK114" s="3"/>
    </row>
    <row r="115" spans="2:37" s="2" customFormat="1" ht="15" customHeight="1" x14ac:dyDescent="0.2">
      <c r="B115" s="8"/>
      <c r="C115" s="8"/>
      <c r="D115" s="8"/>
      <c r="E115" s="8"/>
      <c r="I115" s="18"/>
      <c r="J115" s="18"/>
      <c r="K115" s="18"/>
      <c r="L115" s="18"/>
      <c r="M115" s="18"/>
      <c r="N115" s="18"/>
      <c r="O115" s="18"/>
      <c r="P115" s="18"/>
      <c r="Q115" s="23"/>
      <c r="R115" s="23"/>
      <c r="S115" s="23"/>
      <c r="T115" s="23"/>
      <c r="U115" s="23"/>
      <c r="V115" s="23"/>
      <c r="W115" s="23"/>
      <c r="X115" s="23"/>
      <c r="Y115" s="23"/>
      <c r="Z115" s="23"/>
      <c r="AA115" s="23"/>
      <c r="AB115" s="23"/>
      <c r="AC115" s="23"/>
      <c r="AD115" s="23"/>
      <c r="AE115" s="23"/>
      <c r="AF115" s="23"/>
      <c r="AG115" s="23"/>
      <c r="AH115" s="23"/>
      <c r="AI115" s="23"/>
    </row>
    <row r="116" spans="2:37" s="2" customFormat="1" ht="15" customHeight="1" x14ac:dyDescent="0.25">
      <c r="B116" s="26"/>
      <c r="C116" s="6"/>
      <c r="D116" s="6"/>
      <c r="E116" s="6"/>
      <c r="F116" s="6"/>
      <c r="G116" s="6"/>
      <c r="H116" s="6"/>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row>
    <row r="117" spans="2:37" s="2" customFormat="1" ht="15" customHeight="1" x14ac:dyDescent="0.25">
      <c r="B117" s="25"/>
      <c r="C117" s="6"/>
      <c r="D117" s="6"/>
      <c r="E117" s="6"/>
      <c r="F117" s="6"/>
      <c r="G117" s="6"/>
      <c r="H117" s="6"/>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16"/>
      <c r="AK117" s="16"/>
    </row>
    <row r="118" spans="2:37" s="2" customFormat="1" ht="15" customHeight="1" x14ac:dyDescent="0.2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17"/>
      <c r="AK118" s="17"/>
    </row>
    <row r="119" spans="2:37" s="2" customFormat="1" ht="15" customHeight="1" x14ac:dyDescent="0.25">
      <c r="B119" s="24"/>
      <c r="C119" s="24"/>
      <c r="D119" s="24"/>
      <c r="E119" s="24"/>
      <c r="F119" s="24"/>
      <c r="G119" s="24"/>
      <c r="H119" s="24"/>
      <c r="I119" s="24"/>
      <c r="J119" s="24"/>
      <c r="K119" s="24"/>
      <c r="L119" s="24"/>
      <c r="M119" s="24"/>
      <c r="N119" s="24"/>
      <c r="O119" s="24"/>
      <c r="P119" s="24"/>
      <c r="Q119" s="24"/>
      <c r="R119" s="24"/>
      <c r="S119" s="24"/>
      <c r="T119" s="24"/>
      <c r="U119" s="24"/>
      <c r="V119" s="6"/>
      <c r="W119" s="6"/>
      <c r="X119" s="6"/>
      <c r="Y119" s="6"/>
      <c r="Z119" s="6"/>
      <c r="AA119" s="6"/>
      <c r="AB119" s="6"/>
      <c r="AC119" s="6"/>
      <c r="AD119" s="6"/>
      <c r="AE119" s="6"/>
      <c r="AF119" s="6"/>
      <c r="AG119" s="6"/>
      <c r="AH119" s="6"/>
      <c r="AI119" s="6"/>
      <c r="AJ119" s="16"/>
      <c r="AK119" s="16"/>
    </row>
    <row r="120" spans="2:37" ht="15" customHeight="1" x14ac:dyDescent="0.25">
      <c r="B120" s="24"/>
      <c r="D120" s="24"/>
      <c r="E120" s="24"/>
      <c r="F120" s="24"/>
      <c r="G120" s="24"/>
      <c r="H120" s="24"/>
      <c r="I120" s="24"/>
      <c r="J120" s="24"/>
      <c r="K120" s="24"/>
      <c r="L120" s="24"/>
      <c r="M120" s="24"/>
      <c r="N120" s="24"/>
      <c r="O120" s="24"/>
      <c r="P120" s="24"/>
      <c r="Q120" s="24"/>
      <c r="R120" s="24"/>
      <c r="S120" s="24"/>
      <c r="T120" s="24"/>
      <c r="U120" s="24"/>
      <c r="AJ120" s="5"/>
      <c r="AK120" s="5"/>
    </row>
    <row r="121" spans="2:37" ht="15" customHeight="1" x14ac:dyDescent="0.25"/>
    <row r="122" spans="2:37" ht="15" customHeight="1" x14ac:dyDescent="0.25"/>
    <row r="123" spans="2:37" ht="15" customHeight="1" x14ac:dyDescent="0.25"/>
    <row r="124" spans="2:37" ht="15" customHeight="1" x14ac:dyDescent="0.25"/>
    <row r="125" spans="2:37" ht="15" customHeight="1" x14ac:dyDescent="0.25"/>
    <row r="126" spans="2:37" ht="15" customHeight="1" x14ac:dyDescent="0.25"/>
    <row r="127" spans="2:37" ht="15" customHeight="1" x14ac:dyDescent="0.25"/>
    <row r="128" spans="2:37" ht="15" customHeight="1" x14ac:dyDescent="0.25"/>
    <row r="129" ht="15" customHeight="1" x14ac:dyDescent="0.25"/>
    <row r="130" ht="15" customHeight="1" x14ac:dyDescent="0.25"/>
    <row r="131" ht="15" customHeight="1" x14ac:dyDescent="0.25"/>
    <row r="132" ht="15" customHeight="1" x14ac:dyDescent="0.25"/>
    <row r="133" ht="9" customHeight="1" x14ac:dyDescent="0.25"/>
    <row r="135" ht="15" customHeight="1" x14ac:dyDescent="0.25"/>
    <row r="137" ht="18.75" customHeight="1" x14ac:dyDescent="0.25"/>
    <row r="138" ht="21" customHeight="1" x14ac:dyDescent="0.25"/>
  </sheetData>
  <sheetProtection algorithmName="SHA-512" hashValue="7Npi6/VMJQnOoTXY4Ke8hZWh4elxddFOeqrsq3VVNKPuWypqpoTXys4HGAu3fTraW4xClKjqTnMZvUs87nZX8w==" saltValue="OSHm6TsZx250z8/uX+p1jA==" spinCount="100000" sheet="1" objects="1" scenarios="1"/>
  <mergeCells count="44">
    <mergeCell ref="U2:AJ2"/>
    <mergeCell ref="O3:AJ3"/>
    <mergeCell ref="AF4:AJ4"/>
    <mergeCell ref="A61:AI67"/>
    <mergeCell ref="B41:T42"/>
    <mergeCell ref="B43:S44"/>
    <mergeCell ref="B40:L40"/>
    <mergeCell ref="Z11:AH11"/>
    <mergeCell ref="H12:Q12"/>
    <mergeCell ref="Z12:AH12"/>
    <mergeCell ref="F16:K16"/>
    <mergeCell ref="O17:AH17"/>
    <mergeCell ref="O16:T16"/>
    <mergeCell ref="X16:AH16"/>
    <mergeCell ref="X13:AH13"/>
    <mergeCell ref="E15:K15"/>
    <mergeCell ref="AF107:AI107"/>
    <mergeCell ref="AF109:AI109"/>
    <mergeCell ref="W41:AE41"/>
    <mergeCell ref="AF41:AI41"/>
    <mergeCell ref="W43:AE43"/>
    <mergeCell ref="AF43:AI43"/>
    <mergeCell ref="A68:AI101"/>
    <mergeCell ref="AF39:AI39"/>
    <mergeCell ref="B39:K39"/>
    <mergeCell ref="O39:S39"/>
    <mergeCell ref="W39:AE39"/>
    <mergeCell ref="AF105:AI105"/>
    <mergeCell ref="B6:AI8"/>
    <mergeCell ref="C27:AI31"/>
    <mergeCell ref="S32:U33"/>
    <mergeCell ref="S34:U35"/>
    <mergeCell ref="J32:R33"/>
    <mergeCell ref="C24:AI25"/>
    <mergeCell ref="J34:Q34"/>
    <mergeCell ref="J35:Q35"/>
    <mergeCell ref="V32:Z33"/>
    <mergeCell ref="V34:Z35"/>
    <mergeCell ref="S19:W19"/>
    <mergeCell ref="H11:P11"/>
    <mergeCell ref="P15:T15"/>
    <mergeCell ref="X15:AH15"/>
    <mergeCell ref="J13:U13"/>
    <mergeCell ref="R14:AH14"/>
  </mergeCells>
  <conditionalFormatting sqref="H11:P11 Z11:AH12 H12:Q12 J13:U13 X13:AH13 R14:AH14 E15:K15 P15:T15 X15:AH16 F16:K16 O16:T16 O17:AH17 B39:K39 O39:S39">
    <cfRule type="containsBlanks" dxfId="1" priority="9">
      <formula>LEN(TRIM(B11))=0</formula>
    </cfRule>
  </conditionalFormatting>
  <conditionalFormatting sqref="S19:W19">
    <cfRule type="containsBlanks" dxfId="0" priority="1">
      <formula>LEN(TRIM(S19))=0</formula>
    </cfRule>
  </conditionalFormatting>
  <pageMargins left="0.31281249999999999" right="0.18447916666666667"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17</xdr:col>
                    <xdr:colOff>485775</xdr:colOff>
                    <xdr:row>8</xdr:row>
                    <xdr:rowOff>419100</xdr:rowOff>
                  </from>
                  <to>
                    <xdr:col>18</xdr:col>
                    <xdr:colOff>9525</xdr:colOff>
                    <xdr:row>10</xdr:row>
                    <xdr:rowOff>114300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76200</xdr:colOff>
                    <xdr:row>17</xdr:row>
                    <xdr:rowOff>47625</xdr:rowOff>
                  </from>
                  <to>
                    <xdr:col>2</xdr:col>
                    <xdr:colOff>66675</xdr:colOff>
                    <xdr:row>19</xdr:row>
                    <xdr:rowOff>28575</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17</xdr:col>
                    <xdr:colOff>247650</xdr:colOff>
                    <xdr:row>34</xdr:row>
                    <xdr:rowOff>0</xdr:rowOff>
                  </from>
                  <to>
                    <xdr:col>17</xdr:col>
                    <xdr:colOff>647700</xdr:colOff>
                    <xdr:row>34</xdr:row>
                    <xdr:rowOff>209550</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17</xdr:col>
                    <xdr:colOff>247650</xdr:colOff>
                    <xdr:row>33</xdr:row>
                    <xdr:rowOff>19050</xdr:rowOff>
                  </from>
                  <to>
                    <xdr:col>17</xdr:col>
                    <xdr:colOff>628650</xdr:colOff>
                    <xdr:row>33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85B3E51-065A-4A6C-8B78-284647758088}">
          <x14:formula1>
            <xm:f>Prov!$A$1:$A$13</xm:f>
          </x14:formula1>
          <xm:sqref>P15:T15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1AA0-5E68-471F-9A49-4BEA90E52ED5}">
  <dimension ref="A1:AF80"/>
  <sheetViews>
    <sheetView workbookViewId="0">
      <selection activeCell="G11" sqref="G11"/>
    </sheetView>
  </sheetViews>
  <sheetFormatPr defaultRowHeight="15" x14ac:dyDescent="0.25"/>
  <cols>
    <col min="1" max="1" width="9.5703125" bestFit="1" customWidth="1"/>
    <col min="2" max="2" width="10.5703125" bestFit="1" customWidth="1"/>
    <col min="3" max="3" width="10.5703125" customWidth="1"/>
    <col min="4" max="4" width="9.85546875" customWidth="1"/>
    <col min="5" max="5" width="10.28515625" bestFit="1" customWidth="1"/>
    <col min="7" max="7" width="9.5703125" customWidth="1"/>
  </cols>
  <sheetData>
    <row r="1" spans="1:8" ht="23.25" x14ac:dyDescent="0.35">
      <c r="A1" s="51" t="s">
        <v>89</v>
      </c>
    </row>
    <row r="2" spans="1:8" x14ac:dyDescent="0.25">
      <c r="A2" s="39" t="s">
        <v>90</v>
      </c>
      <c r="F2" t="s">
        <v>91</v>
      </c>
    </row>
    <row r="3" spans="1:8" x14ac:dyDescent="0.25">
      <c r="A3" t="s">
        <v>92</v>
      </c>
      <c r="B3" t="s">
        <v>93</v>
      </c>
      <c r="C3" t="s">
        <v>94</v>
      </c>
      <c r="D3" t="s">
        <v>95</v>
      </c>
      <c r="F3" t="s">
        <v>89</v>
      </c>
    </row>
    <row r="4" spans="1:8" x14ac:dyDescent="0.25">
      <c r="A4" s="48" t="e">
        <f>IF(ENG!#REF!=0,0,(ENG!#REF!*0.467))</f>
        <v>#REF!</v>
      </c>
      <c r="B4" s="48" t="e">
        <f>IF(C4=TRUE, 250, IF(AND(ENG!#REF!&gt;1, ENG!#REF!&lt;1000), 50, IF(AND(ENG!#REF!&gt;1000, ENG!#REF!&lt;5000),250, IF(ENG!#REF!&gt;5000, 500, IF(ENG!#REF!=0, 0)))))</f>
        <v>#REF!</v>
      </c>
      <c r="C4" s="48" t="b">
        <v>0</v>
      </c>
      <c r="D4" s="48" t="e">
        <f>A4+B4</f>
        <v>#REF!</v>
      </c>
      <c r="E4" s="48"/>
      <c r="F4" t="s">
        <v>96</v>
      </c>
      <c r="G4" s="2" t="b">
        <v>0</v>
      </c>
    </row>
    <row r="5" spans="1:8" x14ac:dyDescent="0.25">
      <c r="A5" s="48" t="e">
        <f>IF(ENG!#REF!=0,0,(ENG!#REF!*0.467))</f>
        <v>#REF!</v>
      </c>
      <c r="B5" s="48" t="e">
        <f>IF(C5=TRUE, 250, IF(AND(ENG!#REF!&gt;1, ENG!#REF!&lt;1000), 50, IF(AND(ENG!#REF!&gt;1000, ENG!#REF!&lt;5000),250, IF(ENG!#REF!&gt;5000, 500, IF(ENG!#REF!=0, 0)))))</f>
        <v>#REF!</v>
      </c>
      <c r="C5" s="48" t="b">
        <v>0</v>
      </c>
      <c r="D5" s="48" t="e">
        <f>A5+B5</f>
        <v>#REF!</v>
      </c>
      <c r="E5" s="48"/>
      <c r="F5" t="s">
        <v>97</v>
      </c>
      <c r="G5" s="2" t="b">
        <v>0</v>
      </c>
    </row>
    <row r="6" spans="1:8" x14ac:dyDescent="0.25">
      <c r="A6" s="48" t="e">
        <f>IF(ENG!#REF!=0,0,(ENG!#REF!*0.467))</f>
        <v>#REF!</v>
      </c>
      <c r="B6" s="48" t="e">
        <f>IF(C6=TRUE, 250, IF(AND(ENG!#REF!&gt;1, ENG!#REF!&lt;1000), 50, IF(AND(ENG!#REF!&gt;1000, ENG!#REF!&lt;5000),250, IF(ENG!#REF!&gt;5000, 500, IF(ENG!#REF!=0, 0)))))</f>
        <v>#REF!</v>
      </c>
      <c r="C6" s="48" t="b">
        <v>0</v>
      </c>
      <c r="D6" s="48" t="e">
        <f t="shared" ref="D6:D7" si="0">A6+B6</f>
        <v>#REF!</v>
      </c>
      <c r="E6" s="48"/>
      <c r="F6" t="s">
        <v>98</v>
      </c>
    </row>
    <row r="7" spans="1:8" x14ac:dyDescent="0.25">
      <c r="A7" s="48" t="e">
        <f>IF(ENG!#REF!=0,0,(ENG!#REF!*0.467))</f>
        <v>#REF!</v>
      </c>
      <c r="B7" s="48" t="e">
        <f>IF(C7=TRUE, 250, IF(AND(ENG!#REF!&gt;1, ENG!#REF!&lt;1000), 50, IF(AND(ENG!#REF!&gt;1000, ENG!#REF!&lt;5000),250, IF(ENG!#REF!&gt;5000, 500, IF(ENG!#REF!=0, 0)))))</f>
        <v>#REF!</v>
      </c>
      <c r="C7" s="48" t="b">
        <v>0</v>
      </c>
      <c r="D7" s="48" t="e">
        <f t="shared" si="0"/>
        <v>#REF!</v>
      </c>
      <c r="E7" s="48"/>
      <c r="F7" t="s">
        <v>96</v>
      </c>
      <c r="G7" s="152" t="b">
        <v>0</v>
      </c>
      <c r="H7" s="152"/>
    </row>
    <row r="8" spans="1:8" x14ac:dyDescent="0.25">
      <c r="A8" s="48"/>
      <c r="B8" s="48"/>
      <c r="C8" s="48"/>
      <c r="D8" s="48"/>
      <c r="E8" s="48"/>
      <c r="F8" t="s">
        <v>97</v>
      </c>
      <c r="G8" s="152" t="b">
        <v>0</v>
      </c>
      <c r="H8" s="152"/>
    </row>
    <row r="9" spans="1:8" x14ac:dyDescent="0.25">
      <c r="A9" s="48"/>
      <c r="B9" s="48"/>
      <c r="C9" s="48"/>
      <c r="D9" s="48"/>
      <c r="E9" s="48"/>
    </row>
    <row r="10" spans="1:8" x14ac:dyDescent="0.25">
      <c r="A10" s="48"/>
      <c r="B10" s="48"/>
      <c r="C10" s="48"/>
      <c r="D10" s="48"/>
      <c r="E10" s="48"/>
    </row>
    <row r="11" spans="1:8" x14ac:dyDescent="0.25">
      <c r="A11" s="49" t="s">
        <v>99</v>
      </c>
      <c r="B11" s="48"/>
      <c r="C11" s="48"/>
      <c r="D11" s="48"/>
      <c r="E11" s="48"/>
    </row>
    <row r="12" spans="1:8" x14ac:dyDescent="0.25">
      <c r="A12" s="48" t="s">
        <v>92</v>
      </c>
      <c r="B12" s="48" t="s">
        <v>100</v>
      </c>
      <c r="C12" s="48"/>
      <c r="D12" s="48"/>
      <c r="E12" s="48"/>
    </row>
    <row r="13" spans="1:8" x14ac:dyDescent="0.25">
      <c r="A13" s="48" t="e">
        <f>IF(ENG!#REF!=0,0,(ENG!#REF!/ENG!#REF!)*2.5)</f>
        <v>#REF!</v>
      </c>
      <c r="B13" s="48" t="e">
        <f>IF(A13&lt;74.72, 74.72, A13)</f>
        <v>#REF!</v>
      </c>
      <c r="C13" s="48"/>
      <c r="D13" s="48"/>
      <c r="E13" s="48"/>
    </row>
    <row r="14" spans="1:8" x14ac:dyDescent="0.25">
      <c r="A14" s="48" t="e">
        <f>IF(ENG!#REF!=0,0,(ENG!#REF!/ENG!#REF!)*2.5)</f>
        <v>#REF!</v>
      </c>
      <c r="B14" s="48" t="e">
        <f t="shared" ref="B14:B16" si="1">IF(A14&lt;74.72, 74.72, A14)</f>
        <v>#REF!</v>
      </c>
      <c r="C14" s="48"/>
      <c r="D14" s="48"/>
      <c r="E14" s="48"/>
    </row>
    <row r="15" spans="1:8" x14ac:dyDescent="0.25">
      <c r="A15" s="48" t="e">
        <f>IF(ENG!#REF!=0,0,(ENG!#REF!/ENG!#REF!)*2.5)</f>
        <v>#REF!</v>
      </c>
      <c r="B15" s="48" t="e">
        <f t="shared" si="1"/>
        <v>#REF!</v>
      </c>
      <c r="C15" s="48"/>
      <c r="D15" s="48"/>
      <c r="E15" s="48"/>
    </row>
    <row r="16" spans="1:8" x14ac:dyDescent="0.25">
      <c r="A16" s="48" t="e">
        <f>IF(ENG!#REF!=0,0,(ENG!#REF!/ENG!#REF!)*2.5)</f>
        <v>#REF!</v>
      </c>
      <c r="B16" s="48" t="e">
        <f t="shared" si="1"/>
        <v>#REF!</v>
      </c>
      <c r="C16" s="48"/>
      <c r="D16" s="48"/>
      <c r="E16" s="48"/>
    </row>
    <row r="18" spans="1:25" x14ac:dyDescent="0.25">
      <c r="A18" t="s">
        <v>101</v>
      </c>
    </row>
    <row r="19" spans="1:25" x14ac:dyDescent="0.25">
      <c r="A19" t="b">
        <v>0</v>
      </c>
    </row>
    <row r="21" spans="1:25" ht="21" x14ac:dyDescent="0.35">
      <c r="A21" s="50" t="s">
        <v>98</v>
      </c>
    </row>
    <row r="22" spans="1:25" x14ac:dyDescent="0.25">
      <c r="A22" t="s">
        <v>102</v>
      </c>
    </row>
    <row r="23" spans="1:25" x14ac:dyDescent="0.25">
      <c r="A23" t="s">
        <v>92</v>
      </c>
      <c r="B23" t="s">
        <v>93</v>
      </c>
      <c r="C23" t="s">
        <v>94</v>
      </c>
      <c r="D23" t="s">
        <v>95</v>
      </c>
    </row>
    <row r="24" spans="1:25" x14ac:dyDescent="0.25">
      <c r="A24" s="48" t="e">
        <f>IF(FR!#REF!=0, 0, (FR!#REF!*0.467))</f>
        <v>#REF!</v>
      </c>
      <c r="B24" s="48" t="e">
        <f>IF(Calcs!C24=TRUE, 250, IF(AND(FR!#REF!&gt;1,FR!#REF!&lt;1000), 50, IF(AND(FR!#REF!&gt;1000, FR!#REF!&lt;5000), 250, IF(FR!#REF!&gt;5000, 500,IF(FR!#REF!=0, 0)))))</f>
        <v>#REF!</v>
      </c>
      <c r="C24" s="48" t="b">
        <v>0</v>
      </c>
      <c r="D24" s="48" t="e">
        <f>A24+B24</f>
        <v>#REF!</v>
      </c>
      <c r="E24" s="48"/>
    </row>
    <row r="25" spans="1:25" x14ac:dyDescent="0.25">
      <c r="A25" s="48" t="e">
        <f>IF(FR!#REF!=0, 0, (FR!#REF!*0.467))</f>
        <v>#REF!</v>
      </c>
      <c r="B25" s="48" t="e">
        <f>IF(Calcs!C25=TRUE, 250, IF(AND(FR!#REF!&gt;1,FR!#REF!&lt;1000), 50, IF(AND(FR!#REF!&gt;1000, FR!#REF!&lt;5000), 250, IF(FR!#REF!&gt;5000, 500,IF(FR!#REF!=0, 0)))))</f>
        <v>#REF!</v>
      </c>
      <c r="C25" s="48" t="b">
        <v>0</v>
      </c>
      <c r="D25" s="48" t="e">
        <f t="shared" ref="D25:D27" si="2">A25+B25</f>
        <v>#REF!</v>
      </c>
      <c r="E25" s="48"/>
    </row>
    <row r="26" spans="1:25" x14ac:dyDescent="0.25">
      <c r="A26" s="48" t="e">
        <f>IF(FR!#REF!=0, 0, (FR!#REF!*0.467))</f>
        <v>#REF!</v>
      </c>
      <c r="B26" s="48" t="e">
        <f>IF(Calcs!C26=TRUE, 250, IF(AND(FR!#REF!&gt;1,FR!#REF!&lt;1000), 50, IF(AND(FR!#REF!&gt;1000, FR!#REF!&lt;5000), 250, IF(FR!#REF!&gt;5000, 500,IF(FR!#REF!=0, 0)))))</f>
        <v>#REF!</v>
      </c>
      <c r="C26" s="48" t="b">
        <v>0</v>
      </c>
      <c r="D26" s="48" t="e">
        <f t="shared" si="2"/>
        <v>#REF!</v>
      </c>
      <c r="E26" s="48"/>
    </row>
    <row r="27" spans="1:25" x14ac:dyDescent="0.25">
      <c r="A27" s="48" t="e">
        <f>IF(FR!#REF!=0, 0, (FR!#REF!*0.467))</f>
        <v>#REF!</v>
      </c>
      <c r="B27" s="48" t="e">
        <f>IF(Calcs!C27=TRUE, 250, IF(AND(FR!#REF!&gt;1,FR!#REF!&lt;1000), 50, IF(AND(FR!#REF!&gt;1000, FR!#REF!&lt;5000), 250, IF(FR!#REF!&gt;5000, 500,IF(FR!#REF!=0, 0)))))</f>
        <v>#REF!</v>
      </c>
      <c r="C27" s="48" t="b">
        <v>0</v>
      </c>
      <c r="D27" s="48" t="e">
        <f t="shared" si="2"/>
        <v>#REF!</v>
      </c>
      <c r="E27" s="48"/>
    </row>
    <row r="29" spans="1:25" x14ac:dyDescent="0.25">
      <c r="A29" s="49" t="s">
        <v>99</v>
      </c>
      <c r="B29" s="48"/>
      <c r="C29" s="48"/>
    </row>
    <row r="30" spans="1:25" x14ac:dyDescent="0.25">
      <c r="A30" s="48" t="s">
        <v>92</v>
      </c>
      <c r="B30" s="48" t="s">
        <v>100</v>
      </c>
      <c r="C30" s="48"/>
    </row>
    <row r="31" spans="1:25" ht="12.75" customHeight="1" x14ac:dyDescent="0.25">
      <c r="A31" s="48" t="e">
        <f>IF(FR!#REF!=0,0,(FR!#REF!/FR!#REF!)*2.5)</f>
        <v>#REF!</v>
      </c>
      <c r="B31" s="48" t="e">
        <f>IF(A31&lt;74.72, 74.72, A31)</f>
        <v>#REF!</v>
      </c>
      <c r="C31" s="48"/>
      <c r="K31" s="38"/>
      <c r="R31" s="38"/>
      <c r="U31" s="38"/>
      <c r="Y31" s="38"/>
    </row>
    <row r="32" spans="1:25" x14ac:dyDescent="0.25">
      <c r="A32" s="48" t="e">
        <f>IF(FR!#REF!=0,0,(FR!#REF!/FR!#REF!)*2.5)</f>
        <v>#REF!</v>
      </c>
      <c r="B32" s="48" t="e">
        <f t="shared" ref="B32:B34" si="3">IF(A32&lt;74.72, 74.72, A32)</f>
        <v>#REF!</v>
      </c>
      <c r="C32" s="48"/>
    </row>
    <row r="33" spans="1:3" x14ac:dyDescent="0.25">
      <c r="A33" s="48" t="e">
        <f>IF(FR!#REF!=0,0,(FR!#REF!/FR!#REF!)*2.5)</f>
        <v>#REF!</v>
      </c>
      <c r="B33" s="48" t="e">
        <f t="shared" si="3"/>
        <v>#REF!</v>
      </c>
      <c r="C33" s="48"/>
    </row>
    <row r="34" spans="1:3" x14ac:dyDescent="0.25">
      <c r="A34" s="48" t="e">
        <f>IF(FR!#REF!=0,0,(FR!#REF!/FR!#REF!)*2.5)</f>
        <v>#REF!</v>
      </c>
      <c r="B34" s="48" t="e">
        <f t="shared" si="3"/>
        <v>#REF!</v>
      </c>
      <c r="C34" s="48"/>
    </row>
    <row r="80" spans="32:32" x14ac:dyDescent="0.25">
      <c r="AF80">
        <f>IF(OR(P20="ON",P20="NB",P20="NL"),AF78*0.13,IF(P20="QC",AF78*0.14975,IF(P20="PE",AF78*0.14,IF(P20="NS",AF78*0.15,IF(OR(P20="AB",P20="MB",P20="BC",P20="SK",P20="YT",P20="NT",P20="NU"),AF78*0.05,0)))))</f>
        <v>0</v>
      </c>
    </row>
  </sheetData>
  <mergeCells count="2">
    <mergeCell ref="G7:H7"/>
    <mergeCell ref="G8:H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24AE-CC9D-44A2-A1D7-DEBB40770D85}">
  <dimension ref="A1:AG79"/>
  <sheetViews>
    <sheetView workbookViewId="0">
      <selection activeCell="B6" sqref="B6"/>
    </sheetView>
  </sheetViews>
  <sheetFormatPr defaultRowHeight="15" x14ac:dyDescent="0.25"/>
  <sheetData>
    <row r="1" spans="1:1" x14ac:dyDescent="0.25">
      <c r="A1" s="6" t="s">
        <v>1</v>
      </c>
    </row>
    <row r="2" spans="1:1" x14ac:dyDescent="0.25">
      <c r="A2" s="6" t="s">
        <v>2</v>
      </c>
    </row>
    <row r="3" spans="1:1" x14ac:dyDescent="0.25">
      <c r="A3" s="6" t="s">
        <v>103</v>
      </c>
    </row>
    <row r="4" spans="1:1" x14ac:dyDescent="0.25">
      <c r="A4" s="6" t="s">
        <v>104</v>
      </c>
    </row>
    <row r="5" spans="1:1" x14ac:dyDescent="0.25">
      <c r="A5" s="6" t="s">
        <v>105</v>
      </c>
    </row>
    <row r="6" spans="1:1" x14ac:dyDescent="0.25">
      <c r="A6" s="6" t="s">
        <v>106</v>
      </c>
    </row>
    <row r="7" spans="1:1" x14ac:dyDescent="0.25">
      <c r="A7" s="6" t="s">
        <v>107</v>
      </c>
    </row>
    <row r="8" spans="1:1" x14ac:dyDescent="0.25">
      <c r="A8" s="6" t="s">
        <v>4</v>
      </c>
    </row>
    <row r="9" spans="1:1" x14ac:dyDescent="0.25">
      <c r="A9" s="6" t="s">
        <v>8</v>
      </c>
    </row>
    <row r="10" spans="1:1" x14ac:dyDescent="0.25">
      <c r="A10" s="6" t="s">
        <v>6</v>
      </c>
    </row>
    <row r="11" spans="1:1" x14ac:dyDescent="0.25">
      <c r="A11" s="6" t="s">
        <v>108</v>
      </c>
    </row>
    <row r="12" spans="1:1" x14ac:dyDescent="0.25">
      <c r="A12" s="6" t="s">
        <v>109</v>
      </c>
    </row>
    <row r="13" spans="1:1" x14ac:dyDescent="0.25">
      <c r="A13" s="40" t="s">
        <v>56</v>
      </c>
    </row>
    <row r="31" spans="12:26" ht="68.25" customHeight="1" x14ac:dyDescent="0.25">
      <c r="L31" s="38"/>
      <c r="S31" s="38"/>
      <c r="V31" s="38"/>
      <c r="Z31" s="38"/>
    </row>
    <row r="79" spans="33:33" x14ac:dyDescent="0.25">
      <c r="AG79">
        <f>IF(OR(Q19="ON",Q19="NB",Q19="NL"),AG77*0.13,IF(Q19="QC",AG77*0.14975,IF(Q19="PE",AG77*0.14,IF(Q19="NS",AG77*0.15,IF(OR(Q19="AB",Q19="MB",Q19="BC",Q19="SK",Q19="YT",Q19="NT",Q19="NU"),AG77*0.05,0)))))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Sandra Vrzovski</DisplayName>
        <AccountId>43</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4A530-7A8F-4233-813D-0483067B9406}">
  <ds:schemaRefs>
    <ds:schemaRef ds:uri="http://schemas.microsoft.com/sharepoint/v3/contenttype/forms"/>
  </ds:schemaRefs>
</ds:datastoreItem>
</file>

<file path=customXml/itemProps2.xml><?xml version="1.0" encoding="utf-8"?>
<ds:datastoreItem xmlns:ds="http://schemas.openxmlformats.org/officeDocument/2006/customXml" ds:itemID="{04965F35-1817-4ED7-B984-970D7017467A}">
  <ds:schemaRefs>
    <ds:schemaRef ds:uri="http://schemas.microsoft.com/office/2006/metadata/properties"/>
    <ds:schemaRef ds:uri="http://schemas.microsoft.com/office/infopath/2007/PartnerControls"/>
    <ds:schemaRef ds:uri="ce991ce1-64d4-48a5-9bf2-1030fbc403e0"/>
    <ds:schemaRef ds:uri="84eca689-8210-4da8-843e-3b73c6fcd837"/>
  </ds:schemaRefs>
</ds:datastoreItem>
</file>

<file path=customXml/itemProps3.xml><?xml version="1.0" encoding="utf-8"?>
<ds:datastoreItem xmlns:ds="http://schemas.openxmlformats.org/officeDocument/2006/customXml" ds:itemID="{1B037553-38A3-4FBB-AE2F-CC7983C58F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ENG</vt:lpstr>
      <vt:lpstr>FR</vt:lpstr>
      <vt:lpstr>Calcs</vt:lpstr>
      <vt:lpstr>Prov</vt:lpstr>
      <vt:lpstr>ENG!Print_Area</vt:lpstr>
      <vt:lpstr>FR!Print_Area</vt:lpstr>
      <vt:lpstr>FR!Province</vt:lpstr>
      <vt:lpstr>Province</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2025-06-09T19:27:38Z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