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5K Theatrical Performances/"/>
    </mc:Choice>
  </mc:AlternateContent>
  <xr:revisionPtr revIDLastSave="1" documentId="8_{A556BA4E-044B-4437-88E8-2443B14D7209}" xr6:coauthVersionLast="47" xr6:coauthVersionMax="47" xr10:uidLastSave="{D04EF3E4-CC23-44FD-9164-A06164847CE6}"/>
  <workbookProtection workbookAlgorithmName="SHA-512" workbookHashValue="fMl14I1MTtOYYRu9srfy2ojM93VCAAaBTVdcPdsJauxLzC/h5zekWN/Qz6rI71rCwBN37WcMfY5BYDhgNQKzjg==" workbookSaltValue="0cT5q12+VJYKJY9lIDpCvA==" workbookSpinCount="100000" lockStructure="1"/>
  <bookViews>
    <workbookView xWindow="705" yWindow="1410" windowWidth="18615" windowHeight="18375" tabRatio="599" firstSheet="1" activeTab="1" xr2:uid="{00000000-000D-0000-FFFF-FFFF00000000}"/>
  </bookViews>
  <sheets>
    <sheet name="ENG" sheetId="1" state="hidden" r:id="rId1"/>
    <sheet name="FR" sheetId="6" r:id="rId2"/>
    <sheet name="PROV" sheetId="4" state="hidden" r:id="rId3"/>
    <sheet name="Calc" sheetId="3" state="hidden" r:id="rId4"/>
    <sheet name="Calculation" sheetId="2" state="hidden" r:id="rId5"/>
  </sheets>
  <definedNames>
    <definedName name="_xlnm.Print_Area" localSheetId="0">ENG!$A$1:$J$50</definedName>
    <definedName name="_xlnm.Print_Area" localSheetId="1">FR!$A$1:$J$49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K3" i="3"/>
  <c r="K2" i="3"/>
  <c r="L2" i="3" s="1"/>
  <c r="L3" i="3" l="1"/>
  <c r="O3" i="3" s="1"/>
  <c r="O2" i="3"/>
  <c r="O4" i="3" l="1"/>
  <c r="I33" i="6" s="1"/>
  <c r="I34" i="6" s="1"/>
  <c r="C3" i="3"/>
  <c r="G2" i="3" s="1"/>
  <c r="D2" i="3"/>
  <c r="D3" i="3" l="1"/>
  <c r="G3" i="3" s="1"/>
  <c r="G4" i="3" s="1"/>
  <c r="A1" i="2"/>
  <c r="I33" i="1" l="1"/>
  <c r="I36" i="6"/>
  <c r="I38" i="6" l="1"/>
  <c r="I40" i="6" s="1"/>
  <c r="I34" i="1"/>
  <c r="I38" i="1" s="1"/>
  <c r="I40" i="1" s="1"/>
  <c r="I42" i="1" l="1"/>
</calcChain>
</file>

<file path=xl/sharedStrings.xml><?xml version="1.0" encoding="utf-8"?>
<sst xmlns="http://schemas.openxmlformats.org/spreadsheetml/2006/main" count="127" uniqueCount="102">
  <si>
    <r>
      <rPr>
        <sz val="18"/>
        <rFont val="Calibri"/>
        <family val="2"/>
        <scheme val="minor"/>
      </rPr>
      <t>Music License</t>
    </r>
    <r>
      <rPr>
        <sz val="24"/>
        <rFont val="Calibri"/>
        <family val="2"/>
        <scheme val="minor"/>
      </rPr>
      <t xml:space="preserve"> </t>
    </r>
    <r>
      <rPr>
        <sz val="18"/>
        <rFont val="Calibri"/>
        <family val="2"/>
        <scheme val="minor"/>
      </rPr>
      <t>Reporting Form</t>
    </r>
  </si>
  <si>
    <t>Theatrical, Dance, and Other Similar Live Performances (RE:SOUND License)</t>
  </si>
  <si>
    <t>This is a RE:SOUND license covering the use of recorded music as a part of theatrical, dance, acrobatic arts, integrated arts, contemporary circus arts or other similar live performances.</t>
  </si>
  <si>
    <t>Notes to assist you in completing this form:</t>
  </si>
  <si>
    <r>
      <t xml:space="preserve">•  Please report and pay the applicable fee(s) </t>
    </r>
    <r>
      <rPr>
        <b/>
        <sz val="10"/>
        <color rgb="FF000000"/>
        <rFont val="Calibri"/>
        <family val="2"/>
      </rPr>
      <t xml:space="preserve">no later than </t>
    </r>
    <r>
      <rPr>
        <b/>
        <u/>
        <sz val="10"/>
        <color rgb="FF000000"/>
        <rFont val="Calibri"/>
        <family val="2"/>
      </rPr>
      <t>30 days after the event.</t>
    </r>
  </si>
  <si>
    <t>•  Please complete ALL fields of this form where applicable, and sign below before submitting.</t>
  </si>
  <si>
    <t>•  If you are unsure about any of the information requested in this form, please contact our Licensing department for assistance.</t>
  </si>
  <si>
    <t>Account Number:</t>
  </si>
  <si>
    <t>Year:</t>
  </si>
  <si>
    <t>Business Name:</t>
  </si>
  <si>
    <t>Legal Name:</t>
  </si>
  <si>
    <t xml:space="preserve">Contact Name:                                                                                        </t>
  </si>
  <si>
    <t>Title:</t>
  </si>
  <si>
    <t>Street Address (If more than one location please attach list):</t>
  </si>
  <si>
    <t xml:space="preserve">City:                                                                                                                           </t>
  </si>
  <si>
    <t xml:space="preserve">Province:    </t>
  </si>
  <si>
    <t>Postal Code:</t>
  </si>
  <si>
    <t>BC</t>
  </si>
  <si>
    <t>Email:</t>
  </si>
  <si>
    <t>Phone:</t>
  </si>
  <si>
    <t>Fax:</t>
  </si>
  <si>
    <t>How to calculate your license fee:</t>
  </si>
  <si>
    <t>•  The fee payable per event is 0.8c per admission where the use of sound recordings is incidental (subject to a minimum fee of $15 per event), and 3.2c per admission for all other events (subject to a minimum fee of $30 per event). Incidental means the use of sound recordings at an event is either less than ten per cent (10%) of the length of the event or for less than ten (10) minutes in total duration for the event, excluding intermissions and the entrance and exit of audiences before and after the event. 
•  An annual minimum fee of $50 applies for multiple events.
•  For events where recorded music is not used as a part of the live entertainment and is only played during intermissions or during the entrance and exit of the audience, such use is subject to the Background Music license.</t>
  </si>
  <si>
    <t>I understand that I may also be required to seek permission under a Grand Right for theatrical performances.</t>
  </si>
  <si>
    <t>Type</t>
  </si>
  <si>
    <t>Number of Incidental Admissions</t>
  </si>
  <si>
    <t>Number of Other Admissions</t>
  </si>
  <si>
    <t>Tariff Rate</t>
  </si>
  <si>
    <t>Fee</t>
  </si>
  <si>
    <t>A</t>
  </si>
  <si>
    <t>B</t>
  </si>
  <si>
    <t>C</t>
  </si>
  <si>
    <r>
      <t xml:space="preserve">A and/or B x C
</t>
    </r>
    <r>
      <rPr>
        <sz val="8"/>
        <color rgb="FF000000"/>
        <rFont val="Calibri"/>
        <family val="2"/>
      </rPr>
      <t>(minimum $50 for multiple events)</t>
    </r>
  </si>
  <si>
    <t>Event</t>
  </si>
  <si>
    <t>0.8¢ (A) or 3.2¢ (B)</t>
  </si>
  <si>
    <t>License Fee Subtotal</t>
  </si>
  <si>
    <t>By signing below, you agree that you have the authority to bind the licensee, and that all information provided herein is correct and complete.</t>
  </si>
  <si>
    <t>Signature of Authorised Officer/Person</t>
  </si>
  <si>
    <t>Date</t>
  </si>
  <si>
    <r>
      <t>Tax</t>
    </r>
    <r>
      <rPr>
        <b/>
        <sz val="6.5"/>
        <color theme="1"/>
        <rFont val="Calibri"/>
        <family val="2"/>
        <scheme val="minor"/>
      </rPr>
      <t xml:space="preserve"> </t>
    </r>
    <r>
      <rPr>
        <sz val="6.5"/>
        <color theme="1"/>
        <rFont val="Calibri"/>
        <family val="2"/>
        <scheme val="minor"/>
      </rPr>
      <t>(QST #1226601046TQ0001 and GST/HST #720627314 RT0001)</t>
    </r>
  </si>
  <si>
    <t>After you have read, completed, and signed this form, please send it along with your payment to:</t>
  </si>
  <si>
    <t>Total (CAD)</t>
  </si>
  <si>
    <t>Entandem</t>
  </si>
  <si>
    <t>41 Valleybrook Drive</t>
  </si>
  <si>
    <t>Toronto, ON    M3B 2S6</t>
  </si>
  <si>
    <t>Formulaire de rapport</t>
  </si>
  <si>
    <t>Prestations de théâtre et de danse et autres prestations en direct similaires</t>
  </si>
  <si>
    <t>Cette licence RÉ:SONNE couvre l’utilisation de musique dans le cadre d’une pièce de théâtre, d’un récital de danse, d’un spectacle d’arts acrobatiques, d’arts intégrés, d’arts du cirque et autres spectacles de même genre.</t>
  </si>
  <si>
    <t>Notes pour vous aider à remplir ce formulaire :</t>
  </si>
  <si>
    <r>
      <t xml:space="preserve">•  Vous devez soumettre un rapport et payer les frais applicables au plus tard </t>
    </r>
    <r>
      <rPr>
        <b/>
        <u/>
        <sz val="10"/>
        <color rgb="FF000000"/>
        <rFont val="Calibri"/>
        <family val="2"/>
      </rPr>
      <t>30 jours après l'événement.</t>
    </r>
  </si>
  <si>
    <t>•  Veuillez remplir toutes les cases de ce formulaire qui s'appliquent et assurez-vous de le signer en bas avant de le retourner.</t>
  </si>
  <si>
    <t>•  Si vous avez besoin d’éclaircissements au sujet des renseignements requis aux présentes, veuillez communiquer avec notre service des licences.</t>
  </si>
  <si>
    <t>Numéro de dossier:</t>
  </si>
  <si>
    <t>Année:</t>
  </si>
  <si>
    <t>Nom de l'enterprise:</t>
  </si>
  <si>
    <t>Nom légal:</t>
  </si>
  <si>
    <t xml:space="preserve">Nom de la personne contact:                                             </t>
  </si>
  <si>
    <t>Titre:</t>
  </si>
  <si>
    <t>Adresse (veuillez inclure une liste s'il y en a plus d'une):</t>
  </si>
  <si>
    <t xml:space="preserve">Ville:                                                                                                                   </t>
  </si>
  <si>
    <t>Code Postal:</t>
  </si>
  <si>
    <t>Courriel</t>
  </si>
  <si>
    <t xml:space="preserve">Téléphone: </t>
  </si>
  <si>
    <t>Comment calculer vos redevances de licence:</t>
  </si>
  <si>
    <t>•  Les frais par événement sont de 0,008 $ par spectateur si l’utilisation de musique enregistrée est accessoire (avec des frais minimums de 15 $ par événement) et de 0,032 par spectateur pour tous les autres événements (avec des frais minimums de 30 $ par événement). L’utilisation accessoire d’un enregistrement sonore durant un événement signifie qu’on entend de la musique moins de dix pour cent (10 %) de la durée de l’événement ou moins de dix (10) minutes de la durée totale de l’événement, excluant les entractes et les périodes d’arrivée et de départ des spectateurs.
•  Des frais minimums de 50 $ par an s’appliquent dans le cas d’événements multiples.
•  Dans le cas d’événements durant lesquels la musique n’est pas utilisée dans le cadre du divertissement en direct et utilisée uniquement durant les entractes ou les périodes d’arrivée et de départ des spectateurs, cette utilisation est alors assujettie à une licence de musique de fond.</t>
  </si>
  <si>
    <t>Je comprends que je dois également obtenir une autorisation en vertu du grand droit dans le cas de pièces de théâtre.</t>
  </si>
  <si>
    <t>Nombre d’admissions accessoires</t>
  </si>
  <si>
    <t>Nombre d’admissions autres</t>
  </si>
  <si>
    <t>Taux tarifaire</t>
  </si>
  <si>
    <t>Redevance</t>
  </si>
  <si>
    <r>
      <t xml:space="preserve">A et/ou B x C
</t>
    </r>
    <r>
      <rPr>
        <sz val="8"/>
        <color rgb="FF000000"/>
        <rFont val="Calibri"/>
        <family val="2"/>
      </rPr>
      <t>(minimum de 50 $ pour des événements multiples)</t>
    </r>
  </si>
  <si>
    <t>Annuelle</t>
  </si>
  <si>
    <t>0.8¢ (A) ou 3.2¢ (B)</t>
  </si>
  <si>
    <t>Sous total des redevances</t>
  </si>
  <si>
    <t xml:space="preserve">En signant ceci, vous reconnaissez avoir l'autorité nécessaire pour déterminer le montant des redevances et que tous les renseignements ci-dessus sont exacts. </t>
  </si>
  <si>
    <r>
      <t>Taxe</t>
    </r>
    <r>
      <rPr>
        <b/>
        <sz val="6.5"/>
        <color theme="1"/>
        <rFont val="Calibri"/>
        <family val="2"/>
        <scheme val="minor"/>
      </rPr>
      <t xml:space="preserve"> </t>
    </r>
    <r>
      <rPr>
        <sz val="6.5"/>
        <color theme="1"/>
        <rFont val="Calibri"/>
        <family val="2"/>
        <scheme val="minor"/>
      </rPr>
      <t>(QST #1226601046TQ0001 and GST/HST #720627314 RT0001)</t>
    </r>
  </si>
  <si>
    <t>Signature du responsible</t>
  </si>
  <si>
    <t>Une fois le formulaire lu, rempli et signé, veuillez nous le retourner accompagné de votre paiement à :</t>
  </si>
  <si>
    <t>Toronto, ON      M3B 2S6</t>
  </si>
  <si>
    <t>Annual</t>
  </si>
  <si>
    <t>AB</t>
  </si>
  <si>
    <t>Événement</t>
  </si>
  <si>
    <t>SK</t>
  </si>
  <si>
    <t>MB</t>
  </si>
  <si>
    <t>ON</t>
  </si>
  <si>
    <t>QC</t>
  </si>
  <si>
    <t>NB</t>
  </si>
  <si>
    <t>NS</t>
  </si>
  <si>
    <t>NL</t>
  </si>
  <si>
    <t>PE</t>
  </si>
  <si>
    <t>YT</t>
  </si>
  <si>
    <t>NU</t>
  </si>
  <si>
    <t>NT</t>
  </si>
  <si>
    <t>ENG</t>
  </si>
  <si>
    <t>Actual Calcs</t>
  </si>
  <si>
    <t>Event Minimums</t>
  </si>
  <si>
    <t>Subtotals</t>
  </si>
  <si>
    <t>FR</t>
  </si>
  <si>
    <t>Row 1</t>
  </si>
  <si>
    <t>Incidental</t>
  </si>
  <si>
    <t>Integral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</si>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</sst>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0\ [$$-C0C]"/>
  </numFmts>
  <fonts count="26"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sz val="11"/>
      <color theme="0"/>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9"/>
      <color indexed="8"/>
      <name val="Calibri"/>
      <family val="2"/>
    </font>
    <font>
      <b/>
      <sz val="11"/>
      <color theme="0"/>
      <name val="Calibri"/>
      <family val="2"/>
      <scheme val="minor"/>
    </font>
    <font>
      <sz val="10"/>
      <color indexed="8"/>
      <name val="Calibri"/>
      <family val="2"/>
    </font>
    <font>
      <sz val="24"/>
      <name val="Calibri"/>
      <family val="2"/>
      <scheme val="minor"/>
    </font>
    <font>
      <sz val="18"/>
      <name val="Calibri"/>
      <family val="2"/>
      <scheme val="minor"/>
    </font>
    <font>
      <sz val="20"/>
      <name val="Calibri"/>
      <family val="2"/>
      <scheme val="minor"/>
    </font>
    <font>
      <sz val="10"/>
      <color theme="1"/>
      <name val="Calibri"/>
      <family val="2"/>
      <scheme val="minor"/>
    </font>
    <font>
      <b/>
      <sz val="10"/>
      <color indexed="8"/>
      <name val="Calibri"/>
      <family val="2"/>
    </font>
    <font>
      <b/>
      <u/>
      <sz val="10"/>
      <color indexed="8"/>
      <name val="Calibri"/>
      <family val="2"/>
    </font>
    <font>
      <b/>
      <sz val="6.5"/>
      <color theme="1"/>
      <name val="Calibri"/>
      <family val="2"/>
      <scheme val="minor"/>
    </font>
    <font>
      <sz val="6.5"/>
      <color theme="1"/>
      <name val="Calibri"/>
      <family val="2"/>
      <scheme val="minor"/>
    </font>
    <font>
      <sz val="11"/>
      <name val="Calibri"/>
      <family val="2"/>
      <scheme val="minor"/>
    </font>
    <font>
      <sz val="8"/>
      <color rgb="FF000000"/>
      <name val="Calibri"/>
      <family val="2"/>
    </font>
    <font>
      <sz val="16"/>
      <name val="Calibri"/>
      <family val="2"/>
      <scheme val="minor"/>
    </font>
    <font>
      <sz val="17"/>
      <name val="Calibri"/>
      <family val="2"/>
      <scheme val="minor"/>
    </font>
    <font>
      <b/>
      <sz val="10"/>
      <color rgb="FF000000"/>
      <name val="Calibri"/>
      <family val="2"/>
    </font>
    <font>
      <b/>
      <u/>
      <sz val="10"/>
      <color rgb="FF000000"/>
      <name val="Calibri"/>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A5A5A5"/>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 fillId="0" borderId="0" applyFont="0" applyFill="0" applyBorder="0" applyAlignment="0" applyProtection="0"/>
    <xf numFmtId="0" fontId="10" fillId="5" borderId="14" applyNumberFormat="0" applyAlignment="0" applyProtection="0"/>
  </cellStyleXfs>
  <cellXfs count="120">
    <xf numFmtId="0" fontId="0" fillId="0" borderId="0" xfId="0"/>
    <xf numFmtId="164" fontId="3" fillId="0" borderId="0" xfId="1" applyFont="1" applyProtection="1"/>
    <xf numFmtId="0" fontId="5" fillId="0" borderId="0" xfId="0" applyFont="1"/>
    <xf numFmtId="164" fontId="1" fillId="0" borderId="0" xfId="1" applyFont="1" applyBorder="1" applyAlignment="1" applyProtection="1"/>
    <xf numFmtId="0" fontId="8" fillId="0" borderId="0" xfId="0" applyFont="1"/>
    <xf numFmtId="0" fontId="0" fillId="0" borderId="0" xfId="0" applyProtection="1">
      <protection hidden="1"/>
    </xf>
    <xf numFmtId="0" fontId="4" fillId="0" borderId="0" xfId="0" applyFont="1" applyProtection="1">
      <protection hidden="1"/>
    </xf>
    <xf numFmtId="0" fontId="4" fillId="0" borderId="0" xfId="0" applyFont="1" applyAlignment="1">
      <alignment vertical="top"/>
    </xf>
    <xf numFmtId="0" fontId="0" fillId="0" borderId="0" xfId="0" applyAlignment="1">
      <alignment vertical="top"/>
    </xf>
    <xf numFmtId="164" fontId="2" fillId="0" borderId="2" xfId="1" applyFont="1" applyBorder="1" applyAlignment="1" applyProtection="1">
      <alignment horizontal="left" vertical="center"/>
    </xf>
    <xf numFmtId="0" fontId="0" fillId="0" borderId="0" xfId="0" applyAlignment="1">
      <alignment horizontal="left" vertical="center"/>
    </xf>
    <xf numFmtId="164" fontId="1" fillId="0" borderId="0" xfId="1" applyFont="1" applyAlignment="1" applyProtection="1">
      <alignment horizontal="left" vertical="center"/>
    </xf>
    <xf numFmtId="0" fontId="5" fillId="4" borderId="0" xfId="0" applyFont="1" applyFill="1" applyAlignment="1">
      <alignment horizontal="left" vertical="center"/>
    </xf>
    <xf numFmtId="164" fontId="1" fillId="0" borderId="0" xfId="1" applyFont="1" applyBorder="1" applyAlignment="1" applyProtection="1">
      <alignment horizontal="left" vertical="center"/>
    </xf>
    <xf numFmtId="164" fontId="2" fillId="0" borderId="1" xfId="1" applyFont="1" applyBorder="1" applyAlignment="1" applyProtection="1">
      <alignment horizontal="left" vertical="center"/>
    </xf>
    <xf numFmtId="0" fontId="14" fillId="0" borderId="0" xfId="0" applyFont="1" applyAlignment="1">
      <alignment vertical="center"/>
    </xf>
    <xf numFmtId="0" fontId="15" fillId="0" borderId="0" xfId="0" applyFont="1"/>
    <xf numFmtId="0" fontId="16" fillId="0" borderId="0" xfId="0" applyFont="1"/>
    <xf numFmtId="0" fontId="11" fillId="0" borderId="0" xfId="0" applyFont="1"/>
    <xf numFmtId="0" fontId="11" fillId="0" borderId="0" xfId="0" applyFont="1" applyAlignment="1">
      <alignment vertical="top"/>
    </xf>
    <xf numFmtId="0" fontId="11" fillId="3" borderId="12" xfId="0" applyFont="1" applyFill="1" applyBorder="1" applyAlignment="1">
      <alignment vertical="top"/>
    </xf>
    <xf numFmtId="0" fontId="15" fillId="0" borderId="13" xfId="0" applyFont="1" applyBorder="1" applyProtection="1">
      <protection locked="0"/>
    </xf>
    <xf numFmtId="0" fontId="15" fillId="4" borderId="13" xfId="0" applyFont="1" applyFill="1" applyBorder="1" applyAlignment="1" applyProtection="1">
      <alignment vertical="top"/>
      <protection locked="0"/>
    </xf>
    <xf numFmtId="0" fontId="7" fillId="0" borderId="15" xfId="0" applyFont="1" applyBorder="1" applyAlignment="1">
      <alignment vertical="top"/>
    </xf>
    <xf numFmtId="0" fontId="6" fillId="0" borderId="15" xfId="0" applyFont="1" applyBorder="1" applyAlignment="1">
      <alignment horizontal="left" wrapText="1"/>
    </xf>
    <xf numFmtId="0" fontId="2" fillId="0" borderId="0" xfId="0" applyFont="1" applyAlignment="1">
      <alignment horizontal="left" vertical="top"/>
    </xf>
    <xf numFmtId="0" fontId="1" fillId="0" borderId="0" xfId="0" applyFont="1" applyAlignment="1">
      <alignment horizontal="left" vertical="top" wrapText="1"/>
    </xf>
    <xf numFmtId="0" fontId="2" fillId="3" borderId="10" xfId="0" applyFont="1" applyFill="1" applyBorder="1" applyAlignment="1">
      <alignment horizontal="center" vertical="center" wrapText="1"/>
    </xf>
    <xf numFmtId="0" fontId="12" fillId="0" borderId="0" xfId="0" applyFont="1" applyAlignment="1">
      <alignment vertical="top"/>
    </xf>
    <xf numFmtId="0" fontId="2" fillId="3" borderId="11" xfId="0" applyFont="1" applyFill="1" applyBorder="1" applyAlignment="1">
      <alignment horizontal="center" wrapText="1"/>
    </xf>
    <xf numFmtId="164" fontId="0" fillId="0" borderId="0" xfId="1" applyFont="1"/>
    <xf numFmtId="0" fontId="1" fillId="3" borderId="21" xfId="0" applyFont="1" applyFill="1" applyBorder="1" applyAlignment="1">
      <alignment horizontal="center" vertical="center" wrapText="1"/>
    </xf>
    <xf numFmtId="0" fontId="9" fillId="3" borderId="20" xfId="0" applyFont="1" applyFill="1" applyBorder="1" applyAlignment="1">
      <alignment horizontal="center" vertical="top"/>
    </xf>
    <xf numFmtId="0" fontId="2" fillId="3" borderId="4" xfId="0" applyFont="1" applyFill="1" applyBorder="1" applyAlignment="1">
      <alignment horizontal="center" vertical="center"/>
    </xf>
    <xf numFmtId="0" fontId="20" fillId="0" borderId="0" xfId="0" applyFont="1"/>
    <xf numFmtId="0" fontId="20" fillId="0" borderId="0" xfId="0" applyFont="1" applyAlignment="1">
      <alignment vertical="top"/>
    </xf>
    <xf numFmtId="0" fontId="11" fillId="0" borderId="0" xfId="0" applyFont="1" applyAlignment="1">
      <alignment vertical="top" wrapText="1"/>
    </xf>
    <xf numFmtId="0" fontId="11" fillId="0" borderId="7" xfId="0" applyFont="1" applyBorder="1" applyAlignment="1">
      <alignment vertical="top" wrapText="1"/>
    </xf>
    <xf numFmtId="0" fontId="9" fillId="3" borderId="16" xfId="0" applyFont="1" applyFill="1" applyBorder="1" applyAlignment="1">
      <alignment horizontal="center" vertical="top" wrapText="1"/>
    </xf>
    <xf numFmtId="0" fontId="24" fillId="0" borderId="0" xfId="0" applyFont="1"/>
    <xf numFmtId="164" fontId="1" fillId="0" borderId="0" xfId="1" applyFont="1" applyProtection="1"/>
    <xf numFmtId="164" fontId="0" fillId="3" borderId="13" xfId="0" applyNumberFormat="1" applyFill="1" applyBorder="1" applyAlignment="1">
      <alignment horizontal="center" vertical="center"/>
    </xf>
    <xf numFmtId="14" fontId="0" fillId="0" borderId="24" xfId="0" applyNumberFormat="1" applyBorder="1" applyAlignment="1" applyProtection="1">
      <alignment horizontal="center" vertical="center"/>
      <protection locked="0"/>
    </xf>
    <xf numFmtId="0" fontId="0" fillId="3" borderId="27" xfId="0" applyFill="1" applyBorder="1" applyAlignment="1">
      <alignment horizontal="center" vertical="center"/>
    </xf>
    <xf numFmtId="0" fontId="0" fillId="0" borderId="28" xfId="0" applyBorder="1" applyAlignment="1" applyProtection="1">
      <alignment vertical="center"/>
      <protection locked="0"/>
    </xf>
    <xf numFmtId="164" fontId="1" fillId="0" borderId="2" xfId="1" applyFont="1" applyFill="1" applyBorder="1" applyAlignment="1" applyProtection="1">
      <alignment vertical="center"/>
    </xf>
    <xf numFmtId="0" fontId="0" fillId="0" borderId="5" xfId="0" applyBorder="1"/>
    <xf numFmtId="0" fontId="0" fillId="0" borderId="3" xfId="0" applyBorder="1"/>
    <xf numFmtId="164" fontId="0" fillId="0" borderId="3" xfId="1" applyFont="1" applyBorder="1"/>
    <xf numFmtId="164" fontId="0" fillId="0" borderId="4" xfId="1" applyFont="1" applyBorder="1"/>
    <xf numFmtId="0" fontId="0" fillId="0" borderId="6" xfId="0" applyBorder="1"/>
    <xf numFmtId="0" fontId="0" fillId="0" borderId="7" xfId="0" applyBorder="1"/>
    <xf numFmtId="164" fontId="0" fillId="0" borderId="7" xfId="1" applyFont="1" applyBorder="1"/>
    <xf numFmtId="164" fontId="0" fillId="0" borderId="8" xfId="1" applyFont="1" applyBorder="1"/>
    <xf numFmtId="0" fontId="0" fillId="0" borderId="4" xfId="0" applyBorder="1"/>
    <xf numFmtId="0" fontId="0" fillId="0" borderId="8" xfId="0" applyBorder="1"/>
    <xf numFmtId="0" fontId="0" fillId="0" borderId="23" xfId="0" applyBorder="1"/>
    <xf numFmtId="164" fontId="0" fillId="0" borderId="16" xfId="1" applyFont="1" applyBorder="1"/>
    <xf numFmtId="165" fontId="0" fillId="0" borderId="4" xfId="0" applyNumberFormat="1" applyBorder="1"/>
    <xf numFmtId="0" fontId="17" fillId="2" borderId="0" xfId="0" applyFont="1" applyFill="1" applyAlignment="1">
      <alignment horizontal="center" vertical="top" wrapText="1"/>
    </xf>
    <xf numFmtId="0" fontId="11" fillId="0" borderId="0" xfId="0" applyFont="1" applyAlignment="1">
      <alignment horizontal="left" vertical="top" wrapText="1"/>
    </xf>
    <xf numFmtId="3" fontId="0" fillId="0" borderId="28" xfId="0" applyNumberFormat="1" applyBorder="1" applyAlignment="1" applyProtection="1">
      <alignment vertical="center"/>
      <protection locked="0"/>
    </xf>
    <xf numFmtId="0" fontId="5" fillId="3" borderId="9"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9" xfId="0" applyFont="1" applyFill="1" applyBorder="1" applyAlignment="1">
      <alignment horizontal="left" vertical="center"/>
    </xf>
    <xf numFmtId="0" fontId="5" fillId="3" borderId="2" xfId="0" applyFont="1" applyFill="1" applyBorder="1" applyAlignment="1">
      <alignment horizontal="left" vertical="center"/>
    </xf>
    <xf numFmtId="0" fontId="23" fillId="0" borderId="0" xfId="0" applyFont="1" applyAlignment="1">
      <alignment horizontal="right" vertical="center"/>
    </xf>
    <xf numFmtId="0" fontId="12" fillId="0" borderId="0" xfId="0" applyFont="1" applyAlignment="1">
      <alignment horizontal="right" vertical="top"/>
    </xf>
    <xf numFmtId="0" fontId="0" fillId="0" borderId="17" xfId="0" applyBorder="1" applyAlignment="1" applyProtection="1">
      <alignment horizontal="center"/>
      <protection locked="0"/>
    </xf>
    <xf numFmtId="0" fontId="6" fillId="0" borderId="17" xfId="0" applyFont="1" applyBorder="1" applyAlignment="1" applyProtection="1">
      <alignment horizontal="center" wrapText="1"/>
      <protection locked="0"/>
    </xf>
    <xf numFmtId="0" fontId="11" fillId="4" borderId="6" xfId="0" applyFont="1" applyFill="1" applyBorder="1" applyAlignment="1" applyProtection="1">
      <alignment vertical="top" wrapText="1"/>
      <protection locked="0"/>
    </xf>
    <xf numFmtId="0" fontId="11" fillId="4" borderId="7" xfId="0" applyFont="1" applyFill="1" applyBorder="1" applyAlignment="1" applyProtection="1">
      <alignment vertical="top" wrapText="1"/>
      <protection locked="0"/>
    </xf>
    <xf numFmtId="0" fontId="11" fillId="4" borderId="8" xfId="0" applyFont="1" applyFill="1" applyBorder="1" applyAlignment="1" applyProtection="1">
      <alignment vertical="top" wrapText="1"/>
      <protection locked="0"/>
    </xf>
    <xf numFmtId="164" fontId="11" fillId="0" borderId="6" xfId="1" applyFont="1" applyBorder="1" applyAlignment="1" applyProtection="1">
      <alignment vertical="top"/>
      <protection locked="0"/>
    </xf>
    <xf numFmtId="164" fontId="11" fillId="0" borderId="8" xfId="1" applyFont="1" applyBorder="1" applyAlignment="1" applyProtection="1">
      <alignment vertical="top"/>
      <protection locked="0"/>
    </xf>
    <xf numFmtId="0" fontId="11" fillId="3" borderId="5" xfId="0" applyFont="1" applyFill="1" applyBorder="1" applyAlignment="1">
      <alignment vertical="top"/>
    </xf>
    <xf numFmtId="0" fontId="11" fillId="3" borderId="3" xfId="0" applyFont="1" applyFill="1" applyBorder="1" applyAlignment="1">
      <alignment vertical="top"/>
    </xf>
    <xf numFmtId="0" fontId="11" fillId="3" borderId="4" xfId="0" applyFont="1" applyFill="1" applyBorder="1" applyAlignment="1">
      <alignment vertical="top"/>
    </xf>
    <xf numFmtId="0" fontId="11" fillId="4" borderId="6" xfId="0" applyFont="1" applyFill="1" applyBorder="1" applyAlignment="1" applyProtection="1">
      <alignment vertical="center" wrapText="1"/>
      <protection locked="0"/>
    </xf>
    <xf numFmtId="0" fontId="11" fillId="4" borderId="7" xfId="0" applyFont="1" applyFill="1" applyBorder="1" applyAlignment="1" applyProtection="1">
      <alignment vertical="center" wrapText="1"/>
      <protection locked="0"/>
    </xf>
    <xf numFmtId="0" fontId="11" fillId="4" borderId="8" xfId="0" applyFont="1" applyFill="1" applyBorder="1" applyAlignment="1" applyProtection="1">
      <alignment vertical="center" wrapText="1"/>
      <protection locked="0"/>
    </xf>
    <xf numFmtId="0" fontId="11" fillId="3" borderId="5" xfId="1" applyNumberFormat="1" applyFont="1" applyFill="1" applyBorder="1" applyAlignment="1" applyProtection="1">
      <alignment vertical="top"/>
    </xf>
    <xf numFmtId="0" fontId="11" fillId="3" borderId="3" xfId="1" applyNumberFormat="1" applyFont="1" applyFill="1" applyBorder="1" applyAlignment="1" applyProtection="1">
      <alignment vertical="top"/>
    </xf>
    <xf numFmtId="0" fontId="11" fillId="3" borderId="4" xfId="1" applyNumberFormat="1" applyFont="1" applyFill="1" applyBorder="1" applyAlignment="1" applyProtection="1">
      <alignment vertical="top"/>
    </xf>
    <xf numFmtId="0" fontId="11" fillId="0" borderId="0" xfId="0" applyFont="1" applyAlignment="1">
      <alignment horizontal="left" vertical="top" wrapText="1"/>
    </xf>
    <xf numFmtId="0" fontId="15" fillId="3" borderId="5" xfId="0" applyFont="1" applyFill="1" applyBorder="1" applyAlignment="1">
      <alignment vertical="top"/>
    </xf>
    <xf numFmtId="0" fontId="15" fillId="3" borderId="3" xfId="0" applyFont="1" applyFill="1" applyBorder="1" applyAlignment="1">
      <alignment vertical="top"/>
    </xf>
    <xf numFmtId="0" fontId="15" fillId="3" borderId="4" xfId="0" applyFont="1" applyFill="1" applyBorder="1" applyAlignment="1">
      <alignment vertical="top"/>
    </xf>
    <xf numFmtId="0" fontId="15" fillId="4" borderId="6" xfId="0" applyFont="1" applyFill="1" applyBorder="1" applyAlignment="1" applyProtection="1">
      <alignment vertical="center"/>
      <protection locked="0"/>
    </xf>
    <xf numFmtId="0" fontId="15" fillId="4" borderId="7" xfId="0" applyFont="1" applyFill="1" applyBorder="1" applyAlignment="1" applyProtection="1">
      <alignment vertical="center"/>
      <protection locked="0"/>
    </xf>
    <xf numFmtId="0" fontId="15" fillId="4" borderId="8" xfId="0" applyFont="1" applyFill="1" applyBorder="1" applyAlignment="1" applyProtection="1">
      <alignment vertical="center"/>
      <protection locked="0"/>
    </xf>
    <xf numFmtId="0" fontId="6" fillId="0" borderId="0" xfId="0" applyFont="1" applyAlignment="1">
      <alignment horizontal="left" wrapText="1"/>
    </xf>
    <xf numFmtId="0" fontId="17" fillId="2" borderId="0" xfId="0" applyFont="1" applyFill="1" applyAlignment="1">
      <alignment horizontal="center" vertical="top"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3" borderId="23" xfId="0" applyFont="1" applyFill="1" applyBorder="1" applyAlignment="1">
      <alignment horizontal="center" vertical="top"/>
    </xf>
    <xf numFmtId="0" fontId="9" fillId="3" borderId="16" xfId="0" applyFont="1" applyFill="1" applyBorder="1" applyAlignment="1">
      <alignment horizontal="center" vertical="top"/>
    </xf>
    <xf numFmtId="0" fontId="5" fillId="3" borderId="11" xfId="0" applyFont="1" applyFill="1" applyBorder="1" applyAlignment="1">
      <alignment horizontal="center" vertical="top" wrapText="1"/>
    </xf>
    <xf numFmtId="0" fontId="5" fillId="3" borderId="3" xfId="0" applyFont="1" applyFill="1" applyBorder="1" applyAlignment="1">
      <alignment horizontal="center" vertical="top" wrapText="1"/>
    </xf>
    <xf numFmtId="0" fontId="8" fillId="3" borderId="20" xfId="0" applyFont="1" applyFill="1" applyBorder="1" applyAlignment="1">
      <alignment horizontal="center" vertical="top"/>
    </xf>
    <xf numFmtId="0" fontId="8" fillId="3" borderId="0" xfId="0" applyFont="1" applyFill="1" applyAlignment="1">
      <alignment horizontal="center" vertical="top"/>
    </xf>
    <xf numFmtId="0" fontId="7" fillId="3" borderId="18"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center" wrapTex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27" xfId="0" applyBorder="1" applyAlignment="1" applyProtection="1">
      <alignment horizontal="center" vertical="center"/>
      <protection locked="0"/>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11" fillId="0" borderId="0" xfId="0" applyFont="1" applyAlignment="1">
      <alignment horizontal="center" vertical="top" wrapText="1"/>
    </xf>
    <xf numFmtId="0" fontId="15" fillId="4" borderId="6" xfId="0" applyFont="1" applyFill="1" applyBorder="1" applyAlignment="1" applyProtection="1">
      <alignment vertical="top"/>
      <protection locked="0"/>
    </xf>
    <xf numFmtId="0" fontId="15" fillId="4" borderId="8" xfId="0" applyFont="1" applyFill="1" applyBorder="1" applyAlignment="1" applyProtection="1">
      <alignment vertical="top"/>
      <protection locked="0"/>
    </xf>
    <xf numFmtId="0" fontId="5" fillId="3" borderId="1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1" fillId="0" borderId="0" xfId="0" applyFont="1" applyAlignment="1">
      <alignment horizontal="right" vertical="top" wrapText="1"/>
    </xf>
    <xf numFmtId="0" fontId="13" fillId="0" borderId="0" xfId="0" applyFont="1" applyAlignment="1">
      <alignment horizontal="right" vertical="top"/>
    </xf>
    <xf numFmtId="0" fontId="22"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cellXfs>
  <cellStyles count="3">
    <cellStyle name="Check Cell" xfId="2" builtinId="23" hidden="1"/>
    <cellStyle name="Currency" xfId="1" builtinId="4"/>
    <cellStyle name="Normal" xfId="0" builtinId="0"/>
  </cellStyles>
  <dxfs count="4">
    <dxf>
      <fill>
        <patternFill>
          <bgColor theme="0" tint="-0.14996795556505021"/>
        </patternFill>
      </fill>
    </dxf>
    <dxf>
      <fill>
        <patternFill>
          <bgColor theme="0" tint="-0.14996795556505021"/>
        </patternFill>
      </fill>
    </dxf>
    <dxf>
      <numFmt numFmtId="30" formatCode="@"/>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19845</xdr:colOff>
      <xdr:row>1</xdr:row>
      <xdr:rowOff>128984</xdr:rowOff>
    </xdr:from>
    <xdr:to>
      <xdr:col>2</xdr:col>
      <xdr:colOff>1163748</xdr:colOff>
      <xdr:row>3</xdr:row>
      <xdr:rowOff>99218</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579" y="317500"/>
          <a:ext cx="2046794" cy="496093"/>
        </a:xfrm>
        <a:prstGeom prst="rect">
          <a:avLst/>
        </a:prstGeom>
        <a:noFill/>
        <a:ln>
          <a:noFill/>
        </a:ln>
      </xdr:spPr>
    </xdr:pic>
    <xdr:clientData/>
  </xdr:twoCellAnchor>
  <xdr:twoCellAnchor editAs="oneCell">
    <xdr:from>
      <xdr:col>1</xdr:col>
      <xdr:colOff>393700</xdr:colOff>
      <xdr:row>27</xdr:row>
      <xdr:rowOff>1181100</xdr:rowOff>
    </xdr:from>
    <xdr:to>
      <xdr:col>1</xdr:col>
      <xdr:colOff>622300</xdr:colOff>
      <xdr:row>29</xdr:row>
      <xdr:rowOff>19050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8</xdr:col>
      <xdr:colOff>600075</xdr:colOff>
      <xdr:row>49</xdr:row>
      <xdr:rowOff>445430</xdr:rowOff>
    </xdr:to>
    <xdr:pic>
      <xdr:nvPicPr>
        <xdr:cNvPr id="2" name="Picture 1">
          <a:extLst>
            <a:ext uri="{FF2B5EF4-FFF2-40B4-BE49-F238E27FC236}">
              <a16:creationId xmlns:a16="http://schemas.microsoft.com/office/drawing/2014/main" id="{76DF13AB-A981-490F-B429-0525D87DB710}"/>
            </a:ext>
            <a:ext uri="{147F2762-F138-4A5C-976F-8EAC2B608ADB}">
              <a16:predDERef xmlns:a16="http://schemas.microsoft.com/office/drawing/2014/main" pred="{00000000-0008-0000-0000-00000D040000}"/>
            </a:ext>
          </a:extLst>
        </xdr:cNvPr>
        <xdr:cNvPicPr>
          <a:picLocks noChangeAspect="1"/>
        </xdr:cNvPicPr>
      </xdr:nvPicPr>
      <xdr:blipFill>
        <a:blip xmlns:r="http://schemas.openxmlformats.org/officeDocument/2006/relationships" r:embed="rId2"/>
        <a:stretch>
          <a:fillRect/>
        </a:stretch>
      </xdr:blipFill>
      <xdr:spPr>
        <a:xfrm>
          <a:off x="1104900" y="11315700"/>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19845</xdr:colOff>
      <xdr:row>1</xdr:row>
      <xdr:rowOff>128984</xdr:rowOff>
    </xdr:from>
    <xdr:to>
      <xdr:col>2</xdr:col>
      <xdr:colOff>1163748</xdr:colOff>
      <xdr:row>3</xdr:row>
      <xdr:rowOff>99218</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595" y="319484"/>
          <a:ext cx="2048778" cy="494109"/>
        </a:xfrm>
        <a:prstGeom prst="rect">
          <a:avLst/>
        </a:prstGeom>
        <a:noFill/>
        <a:ln>
          <a:noFill/>
        </a:ln>
      </xdr:spPr>
    </xdr:pic>
    <xdr:clientData/>
  </xdr:twoCellAnchor>
  <xdr:twoCellAnchor editAs="oneCell">
    <xdr:from>
      <xdr:col>1</xdr:col>
      <xdr:colOff>393700</xdr:colOff>
      <xdr:row>27</xdr:row>
      <xdr:rowOff>1181100</xdr:rowOff>
    </xdr:from>
    <xdr:to>
      <xdr:col>1</xdr:col>
      <xdr:colOff>622300</xdr:colOff>
      <xdr:row>29</xdr:row>
      <xdr:rowOff>19050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xdr:colOff>
      <xdr:row>48</xdr:row>
      <xdr:rowOff>19050</xdr:rowOff>
    </xdr:from>
    <xdr:to>
      <xdr:col>8</xdr:col>
      <xdr:colOff>723900</xdr:colOff>
      <xdr:row>49</xdr:row>
      <xdr:rowOff>64430</xdr:rowOff>
    </xdr:to>
    <xdr:pic>
      <xdr:nvPicPr>
        <xdr:cNvPr id="3" name="Picture 2">
          <a:extLst>
            <a:ext uri="{FF2B5EF4-FFF2-40B4-BE49-F238E27FC236}">
              <a16:creationId xmlns:a16="http://schemas.microsoft.com/office/drawing/2014/main" id="{DBBB1FC4-5F0D-4B7F-9B74-6B633D1C47D9}"/>
            </a:ext>
            <a:ext uri="{147F2762-F138-4A5C-976F-8EAC2B608ADB}">
              <a16:predDERef xmlns:a16="http://schemas.microsoft.com/office/drawing/2014/main" pred="{00000000-0008-0000-0100-000001140000}"/>
            </a:ext>
          </a:extLst>
        </xdr:cNvPr>
        <xdr:cNvPicPr>
          <a:picLocks noChangeAspect="1"/>
        </xdr:cNvPicPr>
      </xdr:nvPicPr>
      <xdr:blipFill>
        <a:blip xmlns:r="http://schemas.openxmlformats.org/officeDocument/2006/relationships" r:embed="rId2"/>
        <a:stretch>
          <a:fillRect/>
        </a:stretch>
      </xdr:blipFill>
      <xdr:spPr>
        <a:xfrm>
          <a:off x="1228725" y="11582400"/>
          <a:ext cx="6276975" cy="6264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1"/>
  <sheetViews>
    <sheetView showGridLines="0" view="pageLayout" topLeftCell="C1" zoomScaleNormal="100" workbookViewId="0">
      <selection activeCell="C33" sqref="C33:D33"/>
    </sheetView>
  </sheetViews>
  <sheetFormatPr defaultColWidth="9.140625" defaultRowHeight="15" x14ac:dyDescent="0.25"/>
  <cols>
    <col min="1" max="1" width="4" customWidth="1"/>
    <col min="2" max="2" width="12.5703125" customWidth="1"/>
    <col min="3" max="3" width="20.140625" customWidth="1"/>
    <col min="4" max="4" width="8.7109375" customWidth="1"/>
    <col min="5" max="5" width="5" customWidth="1"/>
    <col min="6" max="6" width="21.42578125" customWidth="1"/>
    <col min="7" max="7" width="12.42578125" customWidth="1"/>
    <col min="8" max="8" width="17.42578125" customWidth="1"/>
    <col min="9" max="9" width="26.42578125" style="1" customWidth="1"/>
    <col min="10" max="10" width="4.140625" customWidth="1"/>
    <col min="11" max="11" width="10.5703125" bestFit="1" customWidth="1"/>
  </cols>
  <sheetData>
    <row r="1" spans="1:23" ht="15" customHeight="1" x14ac:dyDescent="0.25">
      <c r="H1" s="67" t="s">
        <v>0</v>
      </c>
      <c r="I1" s="67"/>
      <c r="J1" s="67"/>
      <c r="K1" s="28"/>
      <c r="L1" s="28"/>
      <c r="M1" s="28"/>
      <c r="N1" s="28"/>
      <c r="O1" s="28"/>
      <c r="P1" s="28"/>
      <c r="Q1" s="28"/>
      <c r="R1" s="28"/>
      <c r="S1" s="28"/>
      <c r="T1" s="28"/>
      <c r="U1" s="28"/>
      <c r="V1" s="28"/>
      <c r="W1" s="28"/>
    </row>
    <row r="2" spans="1:23" ht="15" customHeight="1" x14ac:dyDescent="0.25">
      <c r="H2" s="67"/>
      <c r="I2" s="67"/>
      <c r="J2" s="67"/>
      <c r="K2" s="28"/>
      <c r="L2" s="28"/>
      <c r="M2" s="28"/>
      <c r="N2" s="28"/>
      <c r="O2" s="28"/>
      <c r="P2" s="28"/>
      <c r="Q2" s="28"/>
      <c r="R2" s="28"/>
      <c r="S2" s="28"/>
      <c r="T2" s="28"/>
      <c r="U2" s="28"/>
      <c r="V2" s="28"/>
      <c r="W2" s="28"/>
    </row>
    <row r="3" spans="1:23" ht="26.25" x14ac:dyDescent="0.25">
      <c r="D3" s="66" t="s">
        <v>1</v>
      </c>
      <c r="E3" s="66"/>
      <c r="F3" s="66"/>
      <c r="G3" s="66"/>
      <c r="H3" s="66"/>
      <c r="I3" s="66"/>
      <c r="J3" s="66"/>
      <c r="K3" s="15"/>
      <c r="L3" s="15"/>
      <c r="M3" s="15"/>
      <c r="N3" s="15"/>
      <c r="O3" s="15"/>
      <c r="P3" s="15"/>
      <c r="Q3" s="15"/>
      <c r="R3" s="15"/>
      <c r="S3" s="15"/>
      <c r="T3" s="15"/>
      <c r="U3" s="15"/>
      <c r="V3" s="15"/>
      <c r="W3" s="15"/>
    </row>
    <row r="5" spans="1:23" ht="15" customHeight="1" x14ac:dyDescent="0.25">
      <c r="B5" s="104" t="s">
        <v>2</v>
      </c>
      <c r="C5" s="104"/>
      <c r="D5" s="104"/>
      <c r="E5" s="104"/>
      <c r="F5" s="104"/>
      <c r="G5" s="104"/>
      <c r="H5" s="104"/>
      <c r="I5" s="104"/>
    </row>
    <row r="6" spans="1:23" x14ac:dyDescent="0.25">
      <c r="B6" s="104"/>
      <c r="C6" s="104"/>
      <c r="D6" s="104"/>
      <c r="E6" s="104"/>
      <c r="F6" s="104"/>
      <c r="G6" s="104"/>
      <c r="H6" s="104"/>
      <c r="I6" s="104"/>
    </row>
    <row r="7" spans="1:23" ht="17.25" customHeight="1" x14ac:dyDescent="0.25">
      <c r="B7" s="17" t="s">
        <v>3</v>
      </c>
      <c r="C7" s="17"/>
      <c r="D7" s="17"/>
      <c r="E7" s="17"/>
      <c r="F7" s="17"/>
      <c r="G7" s="17"/>
      <c r="H7" s="17"/>
      <c r="I7" s="17"/>
    </row>
    <row r="8" spans="1:23" x14ac:dyDescent="0.25">
      <c r="B8" s="17" t="s">
        <v>4</v>
      </c>
      <c r="C8" s="18"/>
      <c r="D8" s="18"/>
      <c r="E8" s="18"/>
      <c r="F8" s="18"/>
      <c r="G8" s="18"/>
      <c r="H8" s="18"/>
      <c r="I8" s="18"/>
    </row>
    <row r="9" spans="1:23" x14ac:dyDescent="0.25">
      <c r="B9" s="16" t="s">
        <v>5</v>
      </c>
      <c r="C9" s="18"/>
      <c r="D9" s="18"/>
      <c r="E9" s="18"/>
      <c r="F9" s="18"/>
      <c r="G9" s="18"/>
      <c r="H9" s="18"/>
      <c r="I9" s="18"/>
    </row>
    <row r="10" spans="1:23" s="8" customFormat="1" ht="13.5" customHeight="1" x14ac:dyDescent="0.2">
      <c r="B10" s="16" t="s">
        <v>6</v>
      </c>
      <c r="C10" s="19"/>
      <c r="D10" s="19"/>
      <c r="E10" s="19"/>
      <c r="F10" s="19"/>
      <c r="G10" s="19"/>
      <c r="H10" s="19"/>
      <c r="I10" s="19"/>
    </row>
    <row r="11" spans="1:23" s="8" customFormat="1" ht="13.5" customHeight="1" thickBot="1" x14ac:dyDescent="0.25">
      <c r="A11" s="7"/>
      <c r="B11" s="16"/>
      <c r="C11" s="19"/>
      <c r="D11" s="19"/>
      <c r="E11" s="19"/>
      <c r="F11" s="19"/>
      <c r="G11" s="19"/>
      <c r="H11" s="19"/>
      <c r="I11" s="19"/>
    </row>
    <row r="12" spans="1:23" s="8" customFormat="1" x14ac:dyDescent="0.25">
      <c r="A12" s="7"/>
      <c r="B12" s="75" t="s">
        <v>7</v>
      </c>
      <c r="C12" s="76"/>
      <c r="D12" s="76"/>
      <c r="E12" s="76"/>
      <c r="F12" s="77"/>
      <c r="G12" s="85" t="s">
        <v>8</v>
      </c>
      <c r="H12" s="86"/>
      <c r="I12" s="87"/>
    </row>
    <row r="13" spans="1:23" s="8" customFormat="1" ht="20.25" customHeight="1" thickBot="1" x14ac:dyDescent="0.3">
      <c r="A13" s="7"/>
      <c r="B13" s="78"/>
      <c r="C13" s="79"/>
      <c r="D13" s="79"/>
      <c r="E13" s="79"/>
      <c r="F13" s="80"/>
      <c r="G13" s="88"/>
      <c r="H13" s="89"/>
      <c r="I13" s="90"/>
    </row>
    <row r="14" spans="1:23" x14ac:dyDescent="0.25">
      <c r="B14" s="75" t="s">
        <v>9</v>
      </c>
      <c r="C14" s="76"/>
      <c r="D14" s="76"/>
      <c r="E14" s="76"/>
      <c r="F14" s="77"/>
      <c r="G14" s="85" t="s">
        <v>10</v>
      </c>
      <c r="H14" s="86"/>
      <c r="I14" s="87"/>
    </row>
    <row r="15" spans="1:23" ht="18.75" customHeight="1" thickBot="1" x14ac:dyDescent="0.3">
      <c r="B15" s="78"/>
      <c r="C15" s="79"/>
      <c r="D15" s="79"/>
      <c r="E15" s="79"/>
      <c r="F15" s="80"/>
      <c r="G15" s="88"/>
      <c r="H15" s="89"/>
      <c r="I15" s="90"/>
    </row>
    <row r="16" spans="1:23" ht="16.5" customHeight="1" x14ac:dyDescent="0.25">
      <c r="B16" s="75" t="s">
        <v>11</v>
      </c>
      <c r="C16" s="76"/>
      <c r="D16" s="76"/>
      <c r="E16" s="76"/>
      <c r="F16" s="77"/>
      <c r="G16" s="85" t="s">
        <v>12</v>
      </c>
      <c r="H16" s="86"/>
      <c r="I16" s="87"/>
    </row>
    <row r="17" spans="2:13" ht="18.75" customHeight="1" thickBot="1" x14ac:dyDescent="0.3">
      <c r="B17" s="78"/>
      <c r="C17" s="79"/>
      <c r="D17" s="79"/>
      <c r="E17" s="79"/>
      <c r="F17" s="80"/>
      <c r="G17" s="88"/>
      <c r="H17" s="89"/>
      <c r="I17" s="90"/>
    </row>
    <row r="18" spans="2:13" x14ac:dyDescent="0.25">
      <c r="B18" s="75" t="s">
        <v>13</v>
      </c>
      <c r="C18" s="76"/>
      <c r="D18" s="76"/>
      <c r="E18" s="76"/>
      <c r="F18" s="76"/>
      <c r="G18" s="76"/>
      <c r="H18" s="76"/>
      <c r="I18" s="77"/>
    </row>
    <row r="19" spans="2:13" ht="18.75" customHeight="1" thickBot="1" x14ac:dyDescent="0.3">
      <c r="B19" s="78"/>
      <c r="C19" s="79"/>
      <c r="D19" s="79"/>
      <c r="E19" s="79"/>
      <c r="F19" s="79"/>
      <c r="G19" s="79"/>
      <c r="H19" s="79"/>
      <c r="I19" s="80"/>
    </row>
    <row r="20" spans="2:13" ht="18" customHeight="1" x14ac:dyDescent="0.25">
      <c r="B20" s="75" t="s">
        <v>14</v>
      </c>
      <c r="C20" s="76"/>
      <c r="D20" s="76"/>
      <c r="E20" s="76"/>
      <c r="F20" s="77"/>
      <c r="G20" s="85" t="s">
        <v>15</v>
      </c>
      <c r="H20" s="87"/>
      <c r="I20" s="20" t="s">
        <v>16</v>
      </c>
    </row>
    <row r="21" spans="2:13" ht="18.75" customHeight="1" thickBot="1" x14ac:dyDescent="0.3">
      <c r="B21" s="70"/>
      <c r="C21" s="71"/>
      <c r="D21" s="71"/>
      <c r="E21" s="71"/>
      <c r="F21" s="72"/>
      <c r="G21" s="73"/>
      <c r="H21" s="74"/>
      <c r="I21" s="21"/>
    </row>
    <row r="22" spans="2:13" ht="15" customHeight="1" x14ac:dyDescent="0.25">
      <c r="B22" s="81" t="s">
        <v>18</v>
      </c>
      <c r="C22" s="82"/>
      <c r="D22" s="82"/>
      <c r="E22" s="82"/>
      <c r="F22" s="83"/>
      <c r="G22" s="85" t="s">
        <v>19</v>
      </c>
      <c r="H22" s="87"/>
      <c r="I22" s="20" t="s">
        <v>20</v>
      </c>
    </row>
    <row r="23" spans="2:13" ht="18.75" customHeight="1" thickBot="1" x14ac:dyDescent="0.3">
      <c r="B23" s="70"/>
      <c r="C23" s="71"/>
      <c r="D23" s="71"/>
      <c r="E23" s="71"/>
      <c r="F23" s="72"/>
      <c r="G23" s="111"/>
      <c r="H23" s="112"/>
      <c r="I23" s="22"/>
    </row>
    <row r="24" spans="2:13" ht="6.75" customHeight="1" x14ac:dyDescent="0.25">
      <c r="B24" s="16"/>
      <c r="C24" s="16"/>
      <c r="D24" s="16"/>
      <c r="E24" s="16"/>
      <c r="F24" s="16"/>
      <c r="G24" s="16"/>
      <c r="H24" s="16"/>
      <c r="I24" s="16"/>
      <c r="K24" s="5"/>
      <c r="L24" s="5"/>
      <c r="M24" s="5"/>
    </row>
    <row r="25" spans="2:13" ht="4.5" customHeight="1" x14ac:dyDescent="0.25">
      <c r="B25" s="92"/>
      <c r="C25" s="92"/>
      <c r="D25" s="92"/>
      <c r="E25" s="92"/>
      <c r="F25" s="92"/>
      <c r="G25" s="92"/>
      <c r="H25" s="92"/>
      <c r="I25" s="92"/>
      <c r="K25" s="5"/>
      <c r="L25" s="5"/>
      <c r="M25" s="5"/>
    </row>
    <row r="26" spans="2:13" ht="4.5" customHeight="1" x14ac:dyDescent="0.25">
      <c r="B26" s="59"/>
      <c r="C26" s="59"/>
      <c r="D26" s="59"/>
      <c r="E26" s="59"/>
      <c r="F26" s="59"/>
      <c r="G26" s="59"/>
      <c r="H26" s="59"/>
      <c r="I26" s="59"/>
      <c r="K26" s="5"/>
      <c r="L26" s="5"/>
      <c r="M26" s="5"/>
    </row>
    <row r="27" spans="2:13" ht="15" customHeight="1" x14ac:dyDescent="0.25">
      <c r="B27" s="25" t="s">
        <v>21</v>
      </c>
      <c r="C27" s="26"/>
      <c r="D27" s="26"/>
      <c r="E27" s="26"/>
      <c r="F27" s="26"/>
      <c r="G27" s="26"/>
      <c r="H27" s="26"/>
      <c r="I27" s="26"/>
      <c r="K27" s="5"/>
      <c r="L27" s="5"/>
      <c r="M27" s="5"/>
    </row>
    <row r="28" spans="2:13" ht="95.25" customHeight="1" x14ac:dyDescent="0.25">
      <c r="B28" s="84" t="s">
        <v>22</v>
      </c>
      <c r="C28" s="84"/>
      <c r="D28" s="84"/>
      <c r="E28" s="84"/>
      <c r="F28" s="84"/>
      <c r="G28" s="84"/>
      <c r="H28" s="84"/>
      <c r="I28" s="84"/>
      <c r="K28" s="6"/>
      <c r="L28" s="6"/>
      <c r="M28" s="6"/>
    </row>
    <row r="29" spans="2:13" ht="15" customHeight="1" x14ac:dyDescent="0.25">
      <c r="B29" s="110" t="s">
        <v>23</v>
      </c>
      <c r="C29" s="110"/>
      <c r="D29" s="110"/>
      <c r="E29" s="110"/>
      <c r="F29" s="110"/>
      <c r="G29" s="110"/>
      <c r="H29" s="110"/>
      <c r="I29" s="36"/>
      <c r="K29" s="6"/>
      <c r="L29" s="6"/>
      <c r="M29" s="6"/>
    </row>
    <row r="30" spans="2:13" ht="14.25" customHeight="1" thickBot="1" x14ac:dyDescent="0.3">
      <c r="B30" s="37"/>
      <c r="C30" s="37"/>
      <c r="D30" s="37"/>
      <c r="E30" s="37"/>
      <c r="F30" s="37"/>
      <c r="G30" s="37"/>
      <c r="H30" s="37"/>
      <c r="I30" s="60"/>
      <c r="K30" s="6"/>
      <c r="L30" s="6"/>
      <c r="M30" s="6"/>
    </row>
    <row r="31" spans="2:13" ht="29.25" customHeight="1" x14ac:dyDescent="0.25">
      <c r="B31" s="27" t="s">
        <v>24</v>
      </c>
      <c r="C31" s="97" t="s">
        <v>25</v>
      </c>
      <c r="D31" s="98"/>
      <c r="E31" s="101"/>
      <c r="F31" s="29" t="s">
        <v>26</v>
      </c>
      <c r="G31" s="93" t="s">
        <v>27</v>
      </c>
      <c r="H31" s="94"/>
      <c r="I31" s="33" t="s">
        <v>28</v>
      </c>
      <c r="K31" s="6"/>
      <c r="L31" s="6"/>
      <c r="M31" s="6"/>
    </row>
    <row r="32" spans="2:13" ht="30" customHeight="1" thickBot="1" x14ac:dyDescent="0.3">
      <c r="B32" s="31"/>
      <c r="C32" s="99" t="s">
        <v>29</v>
      </c>
      <c r="D32" s="100"/>
      <c r="E32" s="102"/>
      <c r="F32" s="32" t="s">
        <v>30</v>
      </c>
      <c r="G32" s="95" t="s">
        <v>31</v>
      </c>
      <c r="H32" s="96"/>
      <c r="I32" s="38" t="s">
        <v>32</v>
      </c>
      <c r="K32" s="6"/>
      <c r="L32" s="6"/>
      <c r="M32" s="6"/>
    </row>
    <row r="33" spans="2:13" ht="28.5" customHeight="1" thickBot="1" x14ac:dyDescent="0.3">
      <c r="B33" s="42" t="s">
        <v>33</v>
      </c>
      <c r="C33" s="107"/>
      <c r="D33" s="107"/>
      <c r="E33" s="43"/>
      <c r="F33" s="61"/>
      <c r="G33" s="108" t="s">
        <v>34</v>
      </c>
      <c r="H33" s="109"/>
      <c r="I33" s="45">
        <f>Calc!G4</f>
        <v>0</v>
      </c>
      <c r="K33" s="6"/>
      <c r="L33" s="6"/>
      <c r="M33" s="6"/>
    </row>
    <row r="34" spans="2:13" ht="28.5" customHeight="1" thickBot="1" x14ac:dyDescent="0.3">
      <c r="G34" s="105" t="s">
        <v>35</v>
      </c>
      <c r="H34" s="106"/>
      <c r="I34" s="41">
        <f>I33</f>
        <v>0</v>
      </c>
    </row>
    <row r="35" spans="2:13" ht="12" customHeight="1" x14ac:dyDescent="0.25">
      <c r="B35" s="91" t="s">
        <v>36</v>
      </c>
      <c r="C35" s="91"/>
      <c r="D35" s="91"/>
      <c r="E35" s="91"/>
      <c r="I35"/>
      <c r="K35" s="5"/>
      <c r="L35" s="5"/>
      <c r="M35" s="5"/>
    </row>
    <row r="36" spans="2:13" ht="8.25" hidden="1" customHeight="1" x14ac:dyDescent="0.25">
      <c r="B36" s="91"/>
      <c r="C36" s="91"/>
      <c r="D36" s="91"/>
      <c r="E36" s="91"/>
      <c r="G36" t="b">
        <v>0</v>
      </c>
      <c r="I36"/>
    </row>
    <row r="37" spans="2:13" ht="15.75" thickBot="1" x14ac:dyDescent="0.3">
      <c r="B37" s="68"/>
      <c r="C37" s="68"/>
      <c r="D37" s="68"/>
      <c r="E37" s="68"/>
      <c r="I37" s="3"/>
    </row>
    <row r="38" spans="2:13" ht="31.5" customHeight="1" thickBot="1" x14ac:dyDescent="0.3">
      <c r="B38" s="23" t="s">
        <v>37</v>
      </c>
      <c r="C38" s="24"/>
      <c r="D38" s="24"/>
      <c r="E38" s="24"/>
      <c r="G38" s="64" t="s">
        <v>35</v>
      </c>
      <c r="H38" s="65"/>
      <c r="I38" s="9">
        <f>I34</f>
        <v>0</v>
      </c>
    </row>
    <row r="39" spans="2:13" ht="15.75" thickBot="1" x14ac:dyDescent="0.3">
      <c r="B39" s="69"/>
      <c r="C39" s="69"/>
      <c r="D39" s="69"/>
      <c r="E39" s="69"/>
      <c r="G39" s="10"/>
      <c r="H39" s="10"/>
      <c r="I39" s="11"/>
    </row>
    <row r="40" spans="2:13" ht="31.5" customHeight="1" thickBot="1" x14ac:dyDescent="0.3">
      <c r="B40" s="23" t="s">
        <v>38</v>
      </c>
      <c r="C40" s="24"/>
      <c r="D40" s="24"/>
      <c r="E40" s="24"/>
      <c r="G40" s="62" t="s">
        <v>39</v>
      </c>
      <c r="H40" s="63"/>
      <c r="I40" s="9">
        <f>IF(I38="","",IF(G21="ON",I38*0.13,IF(OR(G21="NB",G21="NL"),I38*0.15,IF(G21="QC",I38*0.14975,IF(G21="PE",I38*0.15,IF(G21="NS",I38*0.14,IF(OR(G21="AB",G21="MB",G21="BC",G21="SK",G21="YT",G21="NT",G21="NU"),I38*0.05,0)))))))</f>
        <v>0</v>
      </c>
    </row>
    <row r="41" spans="2:13" ht="12" customHeight="1" thickBot="1" x14ac:dyDescent="0.3">
      <c r="B41" s="4"/>
      <c r="G41" s="12"/>
      <c r="H41" s="12"/>
      <c r="I41" s="13"/>
    </row>
    <row r="42" spans="2:13" ht="31.5" customHeight="1" thickBot="1" x14ac:dyDescent="0.3">
      <c r="B42" s="103" t="s">
        <v>40</v>
      </c>
      <c r="C42" s="103"/>
      <c r="D42" s="103"/>
      <c r="E42" s="103"/>
      <c r="G42" s="64" t="s">
        <v>41</v>
      </c>
      <c r="H42" s="65"/>
      <c r="I42" s="14">
        <f>SUM(I38,I40)</f>
        <v>0</v>
      </c>
    </row>
    <row r="43" spans="2:13" x14ac:dyDescent="0.25">
      <c r="B43" s="103"/>
      <c r="C43" s="103"/>
      <c r="D43" s="103"/>
      <c r="E43" s="103"/>
      <c r="I43"/>
    </row>
    <row r="44" spans="2:13" x14ac:dyDescent="0.25">
      <c r="B44" s="2" t="s">
        <v>42</v>
      </c>
      <c r="I44"/>
    </row>
    <row r="45" spans="2:13" x14ac:dyDescent="0.25">
      <c r="B45" t="s">
        <v>43</v>
      </c>
      <c r="I45"/>
    </row>
    <row r="46" spans="2:13" x14ac:dyDescent="0.25">
      <c r="B46" t="s">
        <v>44</v>
      </c>
      <c r="I46"/>
    </row>
    <row r="47" spans="2:13" x14ac:dyDescent="0.25">
      <c r="I47"/>
    </row>
    <row r="48" spans="2:13" ht="21.75" customHeight="1" x14ac:dyDescent="0.25">
      <c r="I48"/>
    </row>
    <row r="49" spans="9:9" x14ac:dyDescent="0.25">
      <c r="I49"/>
    </row>
    <row r="50" spans="9:9" ht="54.75" customHeight="1" x14ac:dyDescent="0.25">
      <c r="I50" s="40"/>
    </row>
    <row r="51" spans="9:9" ht="12" customHeight="1" x14ac:dyDescent="0.25">
      <c r="I51" s="40"/>
    </row>
  </sheetData>
  <sheetProtection algorithmName="SHA-512" hashValue="5U7uFjZngCKaSMoyM4t5XzM4LKMQMplWnQiGuyaiSKuQO80JGmeQDgu5VUy3/qnKJvbM0NGJgyLD0ji+h6gusA==" saltValue="9hJre+DpbkwzMYTdTwqqRw==" spinCount="100000" sheet="1" selectLockedCells="1"/>
  <mergeCells count="43">
    <mergeCell ref="B42:E43"/>
    <mergeCell ref="B5:I6"/>
    <mergeCell ref="G34:H34"/>
    <mergeCell ref="C33:D33"/>
    <mergeCell ref="G33:H33"/>
    <mergeCell ref="B29:H29"/>
    <mergeCell ref="B15:F15"/>
    <mergeCell ref="G15:I15"/>
    <mergeCell ref="G23:H23"/>
    <mergeCell ref="B23:F23"/>
    <mergeCell ref="B17:F17"/>
    <mergeCell ref="B12:F12"/>
    <mergeCell ref="G12:I12"/>
    <mergeCell ref="B13:F13"/>
    <mergeCell ref="G13:I13"/>
    <mergeCell ref="B14:F14"/>
    <mergeCell ref="G38:H38"/>
    <mergeCell ref="B35:E36"/>
    <mergeCell ref="B25:I25"/>
    <mergeCell ref="G22:H22"/>
    <mergeCell ref="G20:H20"/>
    <mergeCell ref="B20:F20"/>
    <mergeCell ref="G31:H31"/>
    <mergeCell ref="G32:H32"/>
    <mergeCell ref="C31:D31"/>
    <mergeCell ref="C32:D32"/>
    <mergeCell ref="E31:E32"/>
    <mergeCell ref="G40:H40"/>
    <mergeCell ref="G42:H42"/>
    <mergeCell ref="D3:J3"/>
    <mergeCell ref="H1:J2"/>
    <mergeCell ref="B37:E37"/>
    <mergeCell ref="B39:E39"/>
    <mergeCell ref="B21:F21"/>
    <mergeCell ref="G21:H21"/>
    <mergeCell ref="B18:I18"/>
    <mergeCell ref="B19:I19"/>
    <mergeCell ref="B22:F22"/>
    <mergeCell ref="B28:I28"/>
    <mergeCell ref="B16:F16"/>
    <mergeCell ref="G16:I16"/>
    <mergeCell ref="G17:I17"/>
    <mergeCell ref="G14:I14"/>
  </mergeCells>
  <phoneticPr fontId="0" type="noConversion"/>
  <conditionalFormatting sqref="C33:D33">
    <cfRule type="expression" dxfId="3" priority="2">
      <formula>AND($B$33="Event",$F$33&gt;0)</formula>
    </cfRule>
  </conditionalFormatting>
  <conditionalFormatting sqref="F33">
    <cfRule type="expression" dxfId="2" priority="1">
      <formula>AND($B$33="Event",$C$33&gt;0)</formula>
    </cfRule>
  </conditionalFormatting>
  <pageMargins left="0.25" right="0.25" top="0.51" bottom="0.42510416666666667" header="0.3" footer="0.3"/>
  <pageSetup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select province from drop down menu." xr:uid="{00000000-0002-0000-0000-000000000000}">
          <x14:formula1>
            <xm:f>PROV!$A$2:$A$14</xm:f>
          </x14:formula1>
          <xm:sqref>G21</xm:sqref>
        </x14:dataValidation>
        <x14:dataValidation type="list" showInputMessage="1" showErrorMessage="1" xr:uid="{F1816E04-E26D-4C9E-821D-C280BF084340}">
          <x14:formula1>
            <xm:f>PROV!$B$2:$B$3</xm:f>
          </x14:formula1>
          <xm:sqref>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A1DF-0510-48C9-AFDC-AF29C8D6D5D2}">
  <sheetPr codeName="Sheet5"/>
  <dimension ref="A1:W50"/>
  <sheetViews>
    <sheetView showGridLines="0" tabSelected="1" view="pageLayout" workbookViewId="0">
      <selection activeCell="G21" sqref="G21:H21"/>
    </sheetView>
  </sheetViews>
  <sheetFormatPr defaultColWidth="9.140625" defaultRowHeight="15" x14ac:dyDescent="0.25"/>
  <cols>
    <col min="1" max="1" width="4" customWidth="1"/>
    <col min="2" max="2" width="12.5703125" customWidth="1"/>
    <col min="3" max="3" width="20.140625" customWidth="1"/>
    <col min="4" max="4" width="8.7109375" customWidth="1"/>
    <col min="5" max="5" width="5" customWidth="1"/>
    <col min="6" max="6" width="21.42578125" customWidth="1"/>
    <col min="7" max="7" width="12.42578125" customWidth="1"/>
    <col min="8" max="8" width="17.42578125" customWidth="1"/>
    <col min="9" max="9" width="26.42578125" style="1" customWidth="1"/>
    <col min="10" max="10" width="4.140625" customWidth="1"/>
    <col min="11" max="11" width="10.5703125" bestFit="1" customWidth="1"/>
  </cols>
  <sheetData>
    <row r="1" spans="1:23" ht="15" customHeight="1" x14ac:dyDescent="0.25">
      <c r="H1" s="116" t="s">
        <v>45</v>
      </c>
      <c r="I1" s="67"/>
      <c r="J1" s="67"/>
      <c r="K1" s="28"/>
      <c r="L1" s="28"/>
      <c r="M1" s="28"/>
      <c r="N1" s="28"/>
      <c r="O1" s="28"/>
      <c r="P1" s="28"/>
      <c r="Q1" s="28"/>
      <c r="R1" s="28"/>
      <c r="S1" s="28"/>
      <c r="T1" s="28"/>
      <c r="U1" s="28"/>
      <c r="V1" s="28"/>
      <c r="W1" s="28"/>
    </row>
    <row r="2" spans="1:23" ht="15" customHeight="1" x14ac:dyDescent="0.25">
      <c r="H2" s="67"/>
      <c r="I2" s="67"/>
      <c r="J2" s="67"/>
      <c r="K2" s="28"/>
      <c r="L2" s="28"/>
      <c r="M2" s="28"/>
      <c r="N2" s="28"/>
      <c r="O2" s="28"/>
      <c r="P2" s="28"/>
      <c r="Q2" s="28"/>
      <c r="R2" s="28"/>
      <c r="S2" s="28"/>
      <c r="T2" s="28"/>
      <c r="U2" s="28"/>
      <c r="V2" s="28"/>
      <c r="W2" s="28"/>
    </row>
    <row r="3" spans="1:23" ht="26.25" x14ac:dyDescent="0.25">
      <c r="D3" s="117" t="s">
        <v>46</v>
      </c>
      <c r="E3" s="117"/>
      <c r="F3" s="117"/>
      <c r="G3" s="117"/>
      <c r="H3" s="117"/>
      <c r="I3" s="117"/>
      <c r="J3" s="117"/>
      <c r="K3" s="15"/>
      <c r="L3" s="15"/>
      <c r="M3" s="15"/>
      <c r="N3" s="15"/>
      <c r="O3" s="15"/>
      <c r="P3" s="15"/>
      <c r="Q3" s="15"/>
      <c r="R3" s="15"/>
      <c r="S3" s="15"/>
      <c r="T3" s="15"/>
      <c r="U3" s="15"/>
      <c r="V3" s="15"/>
      <c r="W3" s="15"/>
    </row>
    <row r="5" spans="1:23" ht="15" customHeight="1" x14ac:dyDescent="0.25">
      <c r="B5" s="104" t="s">
        <v>47</v>
      </c>
      <c r="C5" s="104"/>
      <c r="D5" s="104"/>
      <c r="E5" s="104"/>
      <c r="F5" s="104"/>
      <c r="G5" s="104"/>
      <c r="H5" s="104"/>
      <c r="I5" s="104"/>
    </row>
    <row r="6" spans="1:23" x14ac:dyDescent="0.25">
      <c r="B6" s="104"/>
      <c r="C6" s="104"/>
      <c r="D6" s="104"/>
      <c r="E6" s="104"/>
      <c r="F6" s="104"/>
      <c r="G6" s="104"/>
      <c r="H6" s="104"/>
      <c r="I6" s="104"/>
    </row>
    <row r="7" spans="1:23" ht="17.25" customHeight="1" x14ac:dyDescent="0.25">
      <c r="B7" s="17" t="s">
        <v>48</v>
      </c>
      <c r="C7" s="17"/>
      <c r="D7" s="17"/>
      <c r="E7" s="17"/>
      <c r="F7" s="17"/>
      <c r="G7" s="17"/>
      <c r="H7" s="17"/>
      <c r="I7" s="17"/>
    </row>
    <row r="8" spans="1:23" x14ac:dyDescent="0.25">
      <c r="B8" s="39" t="s">
        <v>49</v>
      </c>
      <c r="C8" s="18"/>
      <c r="D8" s="18"/>
      <c r="E8" s="18"/>
      <c r="F8" s="18"/>
      <c r="G8" s="18"/>
      <c r="H8" s="18"/>
      <c r="I8" s="18"/>
    </row>
    <row r="9" spans="1:23" x14ac:dyDescent="0.25">
      <c r="B9" s="16" t="s">
        <v>50</v>
      </c>
      <c r="C9" s="18"/>
      <c r="D9" s="18"/>
      <c r="E9" s="18"/>
      <c r="F9" s="18"/>
      <c r="G9" s="18"/>
      <c r="H9" s="18"/>
      <c r="I9" s="18"/>
    </row>
    <row r="10" spans="1:23" s="8" customFormat="1" ht="13.5" customHeight="1" x14ac:dyDescent="0.2">
      <c r="B10" s="16" t="s">
        <v>51</v>
      </c>
      <c r="C10" s="19"/>
      <c r="D10" s="19"/>
      <c r="E10" s="19"/>
      <c r="F10" s="19"/>
      <c r="G10" s="19"/>
      <c r="H10" s="19"/>
      <c r="I10" s="19"/>
    </row>
    <row r="11" spans="1:23" s="8" customFormat="1" ht="13.5" customHeight="1" thickBot="1" x14ac:dyDescent="0.25">
      <c r="A11" s="7"/>
      <c r="B11" s="16"/>
      <c r="C11" s="19"/>
      <c r="D11" s="19"/>
      <c r="E11" s="19"/>
      <c r="F11" s="19"/>
      <c r="G11" s="19"/>
      <c r="H11" s="19"/>
      <c r="I11" s="19"/>
    </row>
    <row r="12" spans="1:23" s="8" customFormat="1" x14ac:dyDescent="0.25">
      <c r="A12" s="7"/>
      <c r="B12" s="75" t="s">
        <v>52</v>
      </c>
      <c r="C12" s="76"/>
      <c r="D12" s="76"/>
      <c r="E12" s="76"/>
      <c r="F12" s="77"/>
      <c r="G12" s="85" t="s">
        <v>53</v>
      </c>
      <c r="H12" s="86"/>
      <c r="I12" s="87"/>
    </row>
    <row r="13" spans="1:23" s="8" customFormat="1" ht="20.25" customHeight="1" thickBot="1" x14ac:dyDescent="0.3">
      <c r="A13" s="7"/>
      <c r="B13" s="78"/>
      <c r="C13" s="79"/>
      <c r="D13" s="79"/>
      <c r="E13" s="79"/>
      <c r="F13" s="80"/>
      <c r="G13" s="88"/>
      <c r="H13" s="89"/>
      <c r="I13" s="90"/>
    </row>
    <row r="14" spans="1:23" x14ac:dyDescent="0.25">
      <c r="B14" s="75" t="s">
        <v>54</v>
      </c>
      <c r="C14" s="76"/>
      <c r="D14" s="76"/>
      <c r="E14" s="76"/>
      <c r="F14" s="77"/>
      <c r="G14" s="85" t="s">
        <v>55</v>
      </c>
      <c r="H14" s="86"/>
      <c r="I14" s="87"/>
    </row>
    <row r="15" spans="1:23" ht="18.75" customHeight="1" thickBot="1" x14ac:dyDescent="0.3">
      <c r="B15" s="78"/>
      <c r="C15" s="79"/>
      <c r="D15" s="79"/>
      <c r="E15" s="79"/>
      <c r="F15" s="80"/>
      <c r="G15" s="88"/>
      <c r="H15" s="89"/>
      <c r="I15" s="90"/>
    </row>
    <row r="16" spans="1:23" ht="16.5" customHeight="1" x14ac:dyDescent="0.25">
      <c r="B16" s="75" t="s">
        <v>56</v>
      </c>
      <c r="C16" s="76"/>
      <c r="D16" s="76"/>
      <c r="E16" s="76"/>
      <c r="F16" s="77"/>
      <c r="G16" s="85" t="s">
        <v>57</v>
      </c>
      <c r="H16" s="86"/>
      <c r="I16" s="87"/>
    </row>
    <row r="17" spans="2:13" ht="18.75" customHeight="1" thickBot="1" x14ac:dyDescent="0.3">
      <c r="B17" s="78"/>
      <c r="C17" s="79"/>
      <c r="D17" s="79"/>
      <c r="E17" s="79"/>
      <c r="F17" s="80"/>
      <c r="G17" s="88"/>
      <c r="H17" s="89"/>
      <c r="I17" s="90"/>
    </row>
    <row r="18" spans="2:13" x14ac:dyDescent="0.25">
      <c r="B18" s="75" t="s">
        <v>58</v>
      </c>
      <c r="C18" s="76"/>
      <c r="D18" s="76"/>
      <c r="E18" s="76"/>
      <c r="F18" s="76"/>
      <c r="G18" s="76"/>
      <c r="H18" s="76"/>
      <c r="I18" s="77"/>
    </row>
    <row r="19" spans="2:13" ht="18.75" customHeight="1" thickBot="1" x14ac:dyDescent="0.3">
      <c r="B19" s="78"/>
      <c r="C19" s="79"/>
      <c r="D19" s="79"/>
      <c r="E19" s="79"/>
      <c r="F19" s="79"/>
      <c r="G19" s="79"/>
      <c r="H19" s="79"/>
      <c r="I19" s="80"/>
    </row>
    <row r="20" spans="2:13" ht="18" customHeight="1" x14ac:dyDescent="0.25">
      <c r="B20" s="75" t="s">
        <v>59</v>
      </c>
      <c r="C20" s="76"/>
      <c r="D20" s="76"/>
      <c r="E20" s="76"/>
      <c r="F20" s="77"/>
      <c r="G20" s="85" t="s">
        <v>15</v>
      </c>
      <c r="H20" s="87"/>
      <c r="I20" s="20" t="s">
        <v>60</v>
      </c>
    </row>
    <row r="21" spans="2:13" ht="18.75" customHeight="1" thickBot="1" x14ac:dyDescent="0.3">
      <c r="B21" s="70"/>
      <c r="C21" s="71"/>
      <c r="D21" s="71"/>
      <c r="E21" s="71"/>
      <c r="F21" s="72"/>
      <c r="G21" s="73"/>
      <c r="H21" s="74"/>
      <c r="I21" s="21"/>
    </row>
    <row r="22" spans="2:13" ht="15" customHeight="1" x14ac:dyDescent="0.25">
      <c r="B22" s="81" t="s">
        <v>61</v>
      </c>
      <c r="C22" s="82"/>
      <c r="D22" s="82"/>
      <c r="E22" s="82"/>
      <c r="F22" s="83"/>
      <c r="G22" s="85" t="s">
        <v>62</v>
      </c>
      <c r="H22" s="87"/>
      <c r="I22" s="20" t="s">
        <v>20</v>
      </c>
    </row>
    <row r="23" spans="2:13" ht="18.75" customHeight="1" thickBot="1" x14ac:dyDescent="0.3">
      <c r="B23" s="70"/>
      <c r="C23" s="71"/>
      <c r="D23" s="71"/>
      <c r="E23" s="71"/>
      <c r="F23" s="72"/>
      <c r="G23" s="111"/>
      <c r="H23" s="112"/>
      <c r="I23" s="22"/>
    </row>
    <row r="24" spans="2:13" ht="6.75" customHeight="1" x14ac:dyDescent="0.25">
      <c r="B24" s="16"/>
      <c r="C24" s="16"/>
      <c r="D24" s="16"/>
      <c r="E24" s="16"/>
      <c r="F24" s="16"/>
      <c r="G24" s="16"/>
      <c r="H24" s="16"/>
      <c r="I24" s="16"/>
      <c r="K24" s="5"/>
      <c r="L24" s="5"/>
      <c r="M24" s="5"/>
    </row>
    <row r="25" spans="2:13" ht="4.5" customHeight="1" x14ac:dyDescent="0.25">
      <c r="B25" s="92"/>
      <c r="C25" s="92"/>
      <c r="D25" s="92"/>
      <c r="E25" s="92"/>
      <c r="F25" s="92"/>
      <c r="G25" s="92"/>
      <c r="H25" s="92"/>
      <c r="I25" s="92"/>
      <c r="K25" s="5"/>
      <c r="L25" s="5"/>
      <c r="M25" s="5"/>
    </row>
    <row r="26" spans="2:13" ht="4.5" customHeight="1" x14ac:dyDescent="0.25">
      <c r="B26" s="59"/>
      <c r="C26" s="59"/>
      <c r="D26" s="59"/>
      <c r="E26" s="59"/>
      <c r="F26" s="59"/>
      <c r="G26" s="59"/>
      <c r="H26" s="59"/>
      <c r="I26" s="59"/>
      <c r="K26" s="5"/>
      <c r="L26" s="5"/>
      <c r="M26" s="5"/>
    </row>
    <row r="27" spans="2:13" ht="15" customHeight="1" x14ac:dyDescent="0.25">
      <c r="B27" s="25" t="s">
        <v>63</v>
      </c>
      <c r="C27" s="26"/>
      <c r="D27" s="26"/>
      <c r="E27" s="26"/>
      <c r="F27" s="26"/>
      <c r="G27" s="26"/>
      <c r="H27" s="26"/>
      <c r="I27" s="26"/>
      <c r="K27" s="5"/>
      <c r="L27" s="5"/>
      <c r="M27" s="5"/>
    </row>
    <row r="28" spans="2:13" ht="95.25" customHeight="1" x14ac:dyDescent="0.25">
      <c r="B28" s="84" t="s">
        <v>64</v>
      </c>
      <c r="C28" s="84"/>
      <c r="D28" s="84"/>
      <c r="E28" s="84"/>
      <c r="F28" s="84"/>
      <c r="G28" s="84"/>
      <c r="H28" s="84"/>
      <c r="I28" s="84"/>
      <c r="K28" s="6"/>
      <c r="L28" s="6"/>
      <c r="M28" s="6"/>
    </row>
    <row r="29" spans="2:13" ht="15" customHeight="1" x14ac:dyDescent="0.25">
      <c r="B29" s="115" t="s">
        <v>65</v>
      </c>
      <c r="C29" s="115"/>
      <c r="D29" s="115"/>
      <c r="E29" s="115"/>
      <c r="F29" s="115"/>
      <c r="G29" s="115"/>
      <c r="H29" s="115"/>
      <c r="I29" s="36"/>
      <c r="K29" s="6"/>
      <c r="L29" s="6"/>
      <c r="M29" s="6"/>
    </row>
    <row r="30" spans="2:13" ht="14.25" customHeight="1" thickBot="1" x14ac:dyDescent="0.3">
      <c r="B30" s="37"/>
      <c r="C30" s="37"/>
      <c r="D30" s="37"/>
      <c r="E30" s="37"/>
      <c r="F30" s="37"/>
      <c r="G30" s="37"/>
      <c r="H30" s="37"/>
      <c r="I30" s="60"/>
      <c r="K30" s="6"/>
      <c r="L30" s="6"/>
      <c r="M30" s="6"/>
    </row>
    <row r="31" spans="2:13" ht="29.25" customHeight="1" x14ac:dyDescent="0.25">
      <c r="B31" s="27" t="s">
        <v>24</v>
      </c>
      <c r="C31" s="97" t="s">
        <v>66</v>
      </c>
      <c r="D31" s="98"/>
      <c r="E31" s="113"/>
      <c r="F31" s="29" t="s">
        <v>67</v>
      </c>
      <c r="G31" s="93" t="s">
        <v>68</v>
      </c>
      <c r="H31" s="94"/>
      <c r="I31" s="33" t="s">
        <v>69</v>
      </c>
      <c r="K31" s="6"/>
      <c r="L31" s="6"/>
      <c r="M31" s="6"/>
    </row>
    <row r="32" spans="2:13" ht="36" customHeight="1" thickBot="1" x14ac:dyDescent="0.3">
      <c r="B32" s="31"/>
      <c r="C32" s="99" t="s">
        <v>29</v>
      </c>
      <c r="D32" s="100"/>
      <c r="E32" s="114"/>
      <c r="F32" s="32" t="s">
        <v>30</v>
      </c>
      <c r="G32" s="95" t="s">
        <v>31</v>
      </c>
      <c r="H32" s="96"/>
      <c r="I32" s="38" t="s">
        <v>70</v>
      </c>
      <c r="K32" s="6"/>
      <c r="L32" s="6"/>
      <c r="M32" s="6"/>
    </row>
    <row r="33" spans="2:13" ht="28.5" customHeight="1" thickBot="1" x14ac:dyDescent="0.3">
      <c r="B33" s="42" t="s">
        <v>71</v>
      </c>
      <c r="C33" s="107"/>
      <c r="D33" s="107"/>
      <c r="E33" s="43"/>
      <c r="F33" s="44"/>
      <c r="G33" s="108" t="s">
        <v>72</v>
      </c>
      <c r="H33" s="109"/>
      <c r="I33" s="45">
        <f>Calc!O4</f>
        <v>50</v>
      </c>
      <c r="K33" s="6"/>
      <c r="L33" s="6"/>
      <c r="M33" s="6"/>
    </row>
    <row r="34" spans="2:13" ht="28.5" customHeight="1" thickBot="1" x14ac:dyDescent="0.3">
      <c r="G34" s="105" t="s">
        <v>73</v>
      </c>
      <c r="H34" s="106"/>
      <c r="I34" s="41">
        <f>I33</f>
        <v>50</v>
      </c>
    </row>
    <row r="35" spans="2:13" ht="15.75" thickBot="1" x14ac:dyDescent="0.3">
      <c r="I35"/>
    </row>
    <row r="36" spans="2:13" ht="31.5" customHeight="1" thickBot="1" x14ac:dyDescent="0.3">
      <c r="G36" s="64" t="s">
        <v>73</v>
      </c>
      <c r="H36" s="65"/>
      <c r="I36" s="9">
        <f>I34</f>
        <v>50</v>
      </c>
    </row>
    <row r="37" spans="2:13" ht="15.75" customHeight="1" thickBot="1" x14ac:dyDescent="0.3">
      <c r="B37" s="91" t="s">
        <v>74</v>
      </c>
      <c r="C37" s="91"/>
      <c r="D37" s="91"/>
      <c r="E37" s="91"/>
      <c r="G37" s="10"/>
      <c r="H37" s="10"/>
      <c r="I37" s="11"/>
    </row>
    <row r="38" spans="2:13" ht="31.5" customHeight="1" thickBot="1" x14ac:dyDescent="0.3">
      <c r="B38" s="91"/>
      <c r="C38" s="91"/>
      <c r="D38" s="91"/>
      <c r="E38" s="91"/>
      <c r="G38" s="62" t="s">
        <v>75</v>
      </c>
      <c r="H38" s="63"/>
      <c r="I38" s="9">
        <f>IF(I36="","",IF(G21="ON",I36*0.13,IF(OR(G21="NB",G21="NL"),I36*0.15,IF(G21="QC",I36*0.14975,IF(G21="PE",I36*0.15,IF(G21="NS",I36*0.14,IF(OR(G21="AB",G21="MB",G21="BC",G21="SK",G21="YT",G21="NT",G21="NU"),I36*0.05,0)))))))</f>
        <v>0</v>
      </c>
    </row>
    <row r="39" spans="2:13" ht="15.75" thickBot="1" x14ac:dyDescent="0.3">
      <c r="B39" s="68"/>
      <c r="C39" s="68"/>
      <c r="D39" s="68"/>
      <c r="E39" s="68"/>
      <c r="G39" s="12"/>
      <c r="H39" s="12"/>
      <c r="I39" s="13"/>
    </row>
    <row r="40" spans="2:13" ht="31.5" customHeight="1" thickBot="1" x14ac:dyDescent="0.3">
      <c r="B40" s="23" t="s">
        <v>76</v>
      </c>
      <c r="C40" s="24"/>
      <c r="D40" s="24"/>
      <c r="E40" s="24"/>
      <c r="G40" s="64" t="s">
        <v>41</v>
      </c>
      <c r="H40" s="65"/>
      <c r="I40" s="14">
        <f>SUM(I36,I38)</f>
        <v>50</v>
      </c>
    </row>
    <row r="41" spans="2:13" x14ac:dyDescent="0.25">
      <c r="B41" s="69"/>
      <c r="C41" s="69"/>
      <c r="D41" s="69"/>
      <c r="E41" s="69"/>
      <c r="I41"/>
    </row>
    <row r="42" spans="2:13" x14ac:dyDescent="0.25">
      <c r="B42" s="23" t="s">
        <v>38</v>
      </c>
      <c r="C42" s="24"/>
      <c r="D42" s="24"/>
      <c r="E42" s="24"/>
      <c r="I42"/>
    </row>
    <row r="43" spans="2:13" x14ac:dyDescent="0.25">
      <c r="B43" s="4"/>
      <c r="I43"/>
    </row>
    <row r="44" spans="2:13" ht="15" customHeight="1" x14ac:dyDescent="0.25">
      <c r="B44" s="119" t="s">
        <v>77</v>
      </c>
      <c r="C44" s="119"/>
      <c r="D44" s="119"/>
      <c r="E44" s="119"/>
      <c r="I44"/>
    </row>
    <row r="45" spans="2:13" x14ac:dyDescent="0.25">
      <c r="B45" s="119"/>
      <c r="C45" s="119"/>
      <c r="D45" s="119"/>
      <c r="E45" s="119"/>
      <c r="I45"/>
    </row>
    <row r="46" spans="2:13" x14ac:dyDescent="0.25">
      <c r="B46" s="2" t="s">
        <v>42</v>
      </c>
      <c r="I46"/>
    </row>
    <row r="47" spans="2:13" x14ac:dyDescent="0.25">
      <c r="B47" s="34" t="s">
        <v>43</v>
      </c>
      <c r="I47"/>
    </row>
    <row r="48" spans="2:13" x14ac:dyDescent="0.25">
      <c r="B48" s="34" t="s">
        <v>78</v>
      </c>
      <c r="I48"/>
    </row>
    <row r="49" spans="2:9" ht="45.75" customHeight="1" x14ac:dyDescent="0.25">
      <c r="B49" s="118"/>
      <c r="C49" s="118"/>
      <c r="D49" s="118"/>
      <c r="E49" s="118"/>
      <c r="F49" s="118"/>
      <c r="G49" s="118"/>
      <c r="H49" s="118"/>
      <c r="I49" s="118"/>
    </row>
    <row r="50" spans="2:9" ht="12" customHeight="1" x14ac:dyDescent="0.25">
      <c r="I50" s="40"/>
    </row>
  </sheetData>
  <sheetProtection algorithmName="SHA-512" hashValue="R5UJHospLjhegI6Cns/kk0bGArX3o6vzJ7OaU614MGyAHKCj1fypW8bovOk8cz/ENkBpMRnV0RZ0DZzujnVUKA==" saltValue="mZDyqV4CQ/xgCmy3B9EeyQ==" spinCount="100000" sheet="1" selectLockedCells="1"/>
  <mergeCells count="44">
    <mergeCell ref="B49:I49"/>
    <mergeCell ref="B44:E45"/>
    <mergeCell ref="B39:E39"/>
    <mergeCell ref="G40:H40"/>
    <mergeCell ref="B41:E41"/>
    <mergeCell ref="H1:J2"/>
    <mergeCell ref="B5:I6"/>
    <mergeCell ref="B12:F12"/>
    <mergeCell ref="G12:I12"/>
    <mergeCell ref="B13:F13"/>
    <mergeCell ref="G13:I13"/>
    <mergeCell ref="D3:J3"/>
    <mergeCell ref="B37:E38"/>
    <mergeCell ref="G38:H38"/>
    <mergeCell ref="C33:D33"/>
    <mergeCell ref="G33:H33"/>
    <mergeCell ref="B14:F14"/>
    <mergeCell ref="G14:I14"/>
    <mergeCell ref="B15:F15"/>
    <mergeCell ref="G15:I15"/>
    <mergeCell ref="B16:F16"/>
    <mergeCell ref="G16:I16"/>
    <mergeCell ref="B17:F17"/>
    <mergeCell ref="G17:I17"/>
    <mergeCell ref="B21:F21"/>
    <mergeCell ref="G21:H21"/>
    <mergeCell ref="B28:I28"/>
    <mergeCell ref="B29:H29"/>
    <mergeCell ref="B23:F23"/>
    <mergeCell ref="G23:H23"/>
    <mergeCell ref="B25:I25"/>
    <mergeCell ref="G34:H34"/>
    <mergeCell ref="G36:H36"/>
    <mergeCell ref="C31:D31"/>
    <mergeCell ref="E31:E32"/>
    <mergeCell ref="G31:H31"/>
    <mergeCell ref="C32:D32"/>
    <mergeCell ref="G32:H32"/>
    <mergeCell ref="B18:I18"/>
    <mergeCell ref="B19:I19"/>
    <mergeCell ref="B20:F20"/>
    <mergeCell ref="G20:H20"/>
    <mergeCell ref="B22:F22"/>
    <mergeCell ref="G22:H22"/>
  </mergeCells>
  <conditionalFormatting sqref="C33:D33">
    <cfRule type="expression" dxfId="1" priority="2">
      <formula>AND($B$33="Événement",$F$33&gt;0)</formula>
    </cfRule>
  </conditionalFormatting>
  <conditionalFormatting sqref="F33">
    <cfRule type="expression" dxfId="0" priority="1">
      <formula>AND($B$33="Événement",$C$33&gt;0)</formula>
    </cfRule>
  </conditionalFormatting>
  <pageMargins left="0.25" right="0.25" top="0.51" bottom="0.42510416666666667" header="0.3" footer="0.3"/>
  <pageSetup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select province from drop down menu." xr:uid="{1C295B9F-614B-4F54-92B2-2A79DDF43FC0}">
          <x14:formula1>
            <xm:f>PROV!$A$2:$A$14</xm:f>
          </x14:formula1>
          <xm:sqref>G21</xm:sqref>
        </x14:dataValidation>
        <x14:dataValidation type="list" showInputMessage="1" showErrorMessage="1" xr:uid="{200D6A00-DA16-4AB0-A43F-638699CB6E1F}">
          <x14:formula1>
            <xm:f>PROV!$C$2:$C$3</xm:f>
          </x14:formula1>
          <xm:sqref>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3879-C1D9-4A6A-84B9-5D4FF55B7784}">
  <sheetPr codeName="Sheet4"/>
  <dimension ref="A1:C14"/>
  <sheetViews>
    <sheetView workbookViewId="0">
      <selection activeCell="C3" sqref="C3"/>
    </sheetView>
  </sheetViews>
  <sheetFormatPr defaultRowHeight="15" x14ac:dyDescent="0.25"/>
  <sheetData>
    <row r="1" spans="1:3" x14ac:dyDescent="0.25">
      <c r="A1" s="2"/>
    </row>
    <row r="2" spans="1:3" x14ac:dyDescent="0.25">
      <c r="A2" s="34" t="s">
        <v>17</v>
      </c>
      <c r="B2" t="s">
        <v>79</v>
      </c>
      <c r="C2" t="s">
        <v>71</v>
      </c>
    </row>
    <row r="3" spans="1:3" x14ac:dyDescent="0.25">
      <c r="A3" s="34" t="s">
        <v>80</v>
      </c>
      <c r="B3" t="s">
        <v>33</v>
      </c>
      <c r="C3" t="s">
        <v>81</v>
      </c>
    </row>
    <row r="4" spans="1:3" x14ac:dyDescent="0.25">
      <c r="A4" s="34" t="s">
        <v>82</v>
      </c>
    </row>
    <row r="5" spans="1:3" x14ac:dyDescent="0.25">
      <c r="A5" s="34" t="s">
        <v>83</v>
      </c>
    </row>
    <row r="6" spans="1:3" x14ac:dyDescent="0.25">
      <c r="A6" s="34" t="s">
        <v>84</v>
      </c>
    </row>
    <row r="7" spans="1:3" x14ac:dyDescent="0.25">
      <c r="A7" s="34" t="s">
        <v>85</v>
      </c>
    </row>
    <row r="8" spans="1:3" x14ac:dyDescent="0.25">
      <c r="A8" s="34" t="s">
        <v>86</v>
      </c>
    </row>
    <row r="9" spans="1:3" x14ac:dyDescent="0.25">
      <c r="A9" s="34" t="s">
        <v>87</v>
      </c>
    </row>
    <row r="10" spans="1:3" x14ac:dyDescent="0.25">
      <c r="A10" s="34" t="s">
        <v>88</v>
      </c>
    </row>
    <row r="11" spans="1:3" x14ac:dyDescent="0.25">
      <c r="A11" s="34" t="s">
        <v>89</v>
      </c>
    </row>
    <row r="12" spans="1:3" x14ac:dyDescent="0.25">
      <c r="A12" s="34" t="s">
        <v>90</v>
      </c>
    </row>
    <row r="13" spans="1:3" x14ac:dyDescent="0.25">
      <c r="A13" s="34" t="s">
        <v>91</v>
      </c>
    </row>
    <row r="14" spans="1:3" x14ac:dyDescent="0.25">
      <c r="A14" s="3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EDAD-25F0-4AED-94D1-4621012AD806}">
  <sheetPr codeName="Sheet3"/>
  <dimension ref="A1:P4"/>
  <sheetViews>
    <sheetView workbookViewId="0">
      <selection activeCell="P8" sqref="P8"/>
    </sheetView>
  </sheetViews>
  <sheetFormatPr defaultRowHeight="15" x14ac:dyDescent="0.25"/>
  <cols>
    <col min="3" max="3" width="11.42578125" bestFit="1" customWidth="1"/>
    <col min="4" max="4" width="10.5703125" bestFit="1" customWidth="1"/>
    <col min="7" max="7" width="10.5703125" bestFit="1" customWidth="1"/>
    <col min="15" max="15" width="10.85546875" bestFit="1" customWidth="1"/>
  </cols>
  <sheetData>
    <row r="1" spans="1:16" ht="15.75" thickBot="1" x14ac:dyDescent="0.3">
      <c r="A1" t="s">
        <v>93</v>
      </c>
      <c r="B1" s="2"/>
      <c r="C1" t="s">
        <v>94</v>
      </c>
      <c r="D1" t="s">
        <v>95</v>
      </c>
      <c r="G1" s="2" t="s">
        <v>96</v>
      </c>
      <c r="I1" s="2" t="s">
        <v>97</v>
      </c>
      <c r="J1" s="2"/>
      <c r="K1" t="s">
        <v>94</v>
      </c>
      <c r="L1" t="s">
        <v>95</v>
      </c>
      <c r="M1" s="2"/>
      <c r="N1" s="2"/>
      <c r="O1" s="2" t="s">
        <v>96</v>
      </c>
      <c r="P1" s="2"/>
    </row>
    <row r="2" spans="1:16" ht="15.75" thickBot="1" x14ac:dyDescent="0.3">
      <c r="A2" s="46" t="s">
        <v>98</v>
      </c>
      <c r="B2" s="47" t="s">
        <v>99</v>
      </c>
      <c r="C2" s="48">
        <f>ENG!C33*0.008</f>
        <v>0</v>
      </c>
      <c r="D2" s="49" t="str">
        <f>IF(C2=0,"",IF(C2&lt;15,15,C2))</f>
        <v/>
      </c>
      <c r="F2" s="46" t="s">
        <v>79</v>
      </c>
      <c r="G2" s="49">
        <f>IF(AND(C2="",C3=""),"",IF(SUM(C2:C3)&lt;50,50,SUM(C2:C3)))</f>
        <v>50</v>
      </c>
      <c r="I2" s="46" t="s">
        <v>98</v>
      </c>
      <c r="J2" s="47" t="s">
        <v>99</v>
      </c>
      <c r="K2" s="48">
        <f>FR!C33*0.008</f>
        <v>0</v>
      </c>
      <c r="L2" s="54" t="str">
        <f>IF(K2=0,"",IF(K2&lt;15,15,K2))</f>
        <v/>
      </c>
      <c r="N2" s="46" t="s">
        <v>79</v>
      </c>
      <c r="O2" s="58">
        <f>IF(AND(K2="",K3=""),"",IF(SUM(K2:K3)&lt;50,50,SUM(K2:K3)))</f>
        <v>50</v>
      </c>
    </row>
    <row r="3" spans="1:16" ht="15.75" thickBot="1" x14ac:dyDescent="0.3">
      <c r="A3" s="50"/>
      <c r="B3" s="51" t="s">
        <v>100</v>
      </c>
      <c r="C3" s="52">
        <f>ENG!F33*0.032</f>
        <v>0</v>
      </c>
      <c r="D3" s="53" t="str">
        <f>IF(C3=0,"",IF(C3&lt;30,30,C3))</f>
        <v/>
      </c>
      <c r="F3" s="56" t="s">
        <v>33</v>
      </c>
      <c r="G3" s="57">
        <f>IF(ENG!B33="Event",SUM(D2:D3),"")</f>
        <v>0</v>
      </c>
      <c r="I3" s="50"/>
      <c r="J3" s="51" t="s">
        <v>100</v>
      </c>
      <c r="K3" s="52">
        <f>FR!F33*0.032</f>
        <v>0</v>
      </c>
      <c r="L3" s="55" t="str">
        <f>IF(K3=0,"",IF(K3&lt;30,30,K3))</f>
        <v/>
      </c>
      <c r="N3" s="56" t="s">
        <v>33</v>
      </c>
      <c r="O3" s="58">
        <f>SUM(L2:L3)</f>
        <v>0</v>
      </c>
    </row>
    <row r="4" spans="1:16" ht="15.75" thickBot="1" x14ac:dyDescent="0.3">
      <c r="F4" s="50" t="s">
        <v>101</v>
      </c>
      <c r="G4" s="53">
        <f>IF(ENG!B33="Annual",Calc!G2,IF(ENG!B33="Event",Calc!G3,""))</f>
        <v>0</v>
      </c>
      <c r="K4" s="30"/>
      <c r="N4" s="50" t="s">
        <v>101</v>
      </c>
      <c r="O4" s="55">
        <f>IF(FR!B33="Annuelle",Calc!O2,IF(FR!B33="Événement",Calc!O3,""))</f>
        <v>50</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25CC-FCAA-4D61-AC0C-DD237A426CF6}">
  <sheetPr codeName="Sheet2"/>
  <dimension ref="A1"/>
  <sheetViews>
    <sheetView workbookViewId="0"/>
  </sheetViews>
  <sheetFormatPr defaultRowHeight="15" x14ac:dyDescent="0.25"/>
  <sheetData>
    <row r="1" spans="1:1" x14ac:dyDescent="0.25">
      <c r="A1" t="e">
        <f>ENG!#REF!*0.8%</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Props1.xml><?xml version="1.0" encoding="utf-8"?>
<ds:datastoreItem xmlns:ds="http://schemas.openxmlformats.org/officeDocument/2006/customXml" ds:itemID="{8AE9323D-980B-4437-9175-A4C48846FBBB}">
  <ds:schemaRefs>
    <ds:schemaRef ds:uri="http://schemas.microsoft.com/sharepoint/v3/contenttype/forms"/>
  </ds:schemaRefs>
</ds:datastoreItem>
</file>

<file path=customXml/itemProps2.xml><?xml version="1.0" encoding="utf-8"?>
<ds:datastoreItem xmlns:ds="http://schemas.openxmlformats.org/officeDocument/2006/customXml" ds:itemID="{763057BB-C63E-476C-A318-353493F05B11}"/>
</file>

<file path=customXml/itemProps3.xml><?xml version="1.0" encoding="utf-8"?>
<ds:datastoreItem xmlns:ds="http://schemas.openxmlformats.org/officeDocument/2006/customXml" ds:itemID="{433DE987-0137-479A-8059-C2CCF57994CC}">
  <ds:schemaRefs>
    <ds:schemaRef ds:uri="http://schemas.microsoft.com/office/2006/metadata/properties"/>
    <ds:schemaRef ds:uri="http://schemas.microsoft.com/office/infopath/2007/PartnerControls"/>
    <ds:schemaRef ds:uri="84eca689-8210-4da8-843e-3b73c6fcd837"/>
    <ds:schemaRef ds:uri="ce991ce1-64d4-48a5-9bf2-1030fbc403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ENG</vt:lpstr>
      <vt:lpstr>FR</vt:lpstr>
      <vt:lpstr>PROV</vt:lpstr>
      <vt:lpstr>Calc</vt:lpstr>
      <vt:lpstr>Calculation</vt:lpstr>
      <vt:lpstr>ENG!Print_Area</vt:lpstr>
      <vt:lpstr>FR!Print_Area</vt:lpstr>
    </vt:vector>
  </TitlesOfParts>
  <Manager/>
  <Company>NRCC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Phillips</dc:creator>
  <cp:keywords/>
  <dc:description/>
  <cp:lastModifiedBy>Kieran Bishop</cp:lastModifiedBy>
  <cp:revision/>
  <dcterms:created xsi:type="dcterms:W3CDTF">2010-11-24T20:33:21Z</dcterms:created>
  <dcterms:modified xsi:type="dcterms:W3CDTF">2025-06-10T13:51:35Z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